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\Desktop\"/>
    </mc:Choice>
  </mc:AlternateContent>
  <bookViews>
    <workbookView xWindow="0" yWindow="0" windowWidth="16380" windowHeight="8190" tabRatio="500"/>
  </bookViews>
  <sheets>
    <sheet name="ОС" sheetId="1" r:id="rId1"/>
    <sheet name="KO" sheetId="5" r:id="rId2"/>
  </sheets>
  <definedNames>
    <definedName name="_xlnm.Print_Area" localSheetId="0">ОС!$C$1:$F$62,ОС!$C$63:$S$374</definedName>
  </definedNames>
  <calcPr calcId="162913"/>
</workbook>
</file>

<file path=xl/calcChain.xml><?xml version="1.0" encoding="utf-8"?>
<calcChain xmlns="http://schemas.openxmlformats.org/spreadsheetml/2006/main">
  <c r="E383" i="1" l="1"/>
  <c r="E384" i="1"/>
  <c r="E385" i="1"/>
  <c r="A5" i="1" s="1"/>
  <c r="E386" i="1"/>
  <c r="E387" i="1"/>
  <c r="A25" i="1" s="1"/>
  <c r="E388" i="1"/>
  <c r="E389" i="1"/>
  <c r="B48" i="1" s="1"/>
  <c r="S314" i="1"/>
  <c r="S254" i="1"/>
  <c r="S194" i="1"/>
  <c r="S134" i="1"/>
  <c r="B47" i="1"/>
  <c r="B36" i="1"/>
  <c r="B38" i="1"/>
  <c r="B43" i="1"/>
  <c r="B44" i="1"/>
  <c r="B31" i="1" l="1"/>
  <c r="B27" i="1"/>
  <c r="B42" i="1"/>
  <c r="B34" i="1"/>
  <c r="B59" i="1"/>
  <c r="A62" i="1"/>
  <c r="B39" i="1"/>
  <c r="B32" i="1"/>
  <c r="B54" i="1"/>
  <c r="B46" i="1"/>
  <c r="B40" i="1"/>
  <c r="B35" i="1"/>
  <c r="B29" i="1"/>
  <c r="B53" i="1"/>
  <c r="B58" i="1"/>
  <c r="B51" i="1"/>
  <c r="B45" i="1"/>
  <c r="B41" i="1"/>
  <c r="B37" i="1"/>
  <c r="B33" i="1"/>
  <c r="B28" i="1"/>
  <c r="B57" i="1"/>
  <c r="B49" i="1"/>
  <c r="A60" i="1"/>
  <c r="A59" i="1"/>
  <c r="A58" i="1"/>
  <c r="B30" i="1"/>
  <c r="B60" i="1"/>
  <c r="B55" i="1"/>
  <c r="B50" i="1"/>
  <c r="A24" i="1"/>
  <c r="A23" i="1"/>
  <c r="A22" i="1"/>
  <c r="B56" i="1"/>
  <c r="B52" i="1"/>
  <c r="A11" i="1"/>
  <c r="A10" i="1"/>
  <c r="A7" i="1"/>
  <c r="A17" i="1"/>
  <c r="A21" i="1"/>
  <c r="A16" i="1"/>
  <c r="A19" i="1"/>
  <c r="A15" i="1"/>
  <c r="A18" i="1"/>
  <c r="A14" i="1"/>
  <c r="E59" i="5" l="1"/>
  <c r="E58" i="5"/>
  <c r="E53" i="5"/>
  <c r="E54" i="5"/>
  <c r="E52" i="5" s="1"/>
  <c r="E55" i="5"/>
  <c r="E56" i="5"/>
  <c r="E57" i="5"/>
  <c r="T85" i="1"/>
  <c r="G29" i="1" s="1"/>
  <c r="T95" i="1"/>
  <c r="G30" i="1" s="1"/>
  <c r="T105" i="1"/>
  <c r="G31" i="1" s="1"/>
  <c r="T115" i="1"/>
  <c r="G32" i="1" s="1"/>
  <c r="T125" i="1"/>
  <c r="G33" i="1" s="1"/>
  <c r="T135" i="1"/>
  <c r="G34" i="1" s="1"/>
  <c r="T145" i="1"/>
  <c r="G35" i="1" s="1"/>
  <c r="T155" i="1"/>
  <c r="G36" i="1" s="1"/>
  <c r="T165" i="1"/>
  <c r="G37" i="1" s="1"/>
  <c r="T175" i="1"/>
  <c r="G38" i="1" s="1"/>
  <c r="T185" i="1"/>
  <c r="G39" i="1" s="1"/>
  <c r="T195" i="1"/>
  <c r="G40" i="1" s="1"/>
  <c r="T205" i="1"/>
  <c r="G41" i="1" s="1"/>
  <c r="T215" i="1"/>
  <c r="G42" i="1" s="1"/>
  <c r="T225" i="1"/>
  <c r="G43" i="1" s="1"/>
  <c r="T235" i="1"/>
  <c r="G44" i="1" s="1"/>
  <c r="T245" i="1"/>
  <c r="G45" i="1" s="1"/>
  <c r="T255" i="1"/>
  <c r="G46" i="1" s="1"/>
  <c r="T265" i="1"/>
  <c r="G47" i="1" s="1"/>
  <c r="T275" i="1"/>
  <c r="G48" i="1" s="1"/>
  <c r="T285" i="1"/>
  <c r="G49" i="1" s="1"/>
  <c r="T295" i="1"/>
  <c r="G50" i="1" s="1"/>
  <c r="T305" i="1"/>
  <c r="G51" i="1" s="1"/>
  <c r="T315" i="1"/>
  <c r="G52" i="1" s="1"/>
  <c r="T325" i="1"/>
  <c r="G53" i="1" s="1"/>
  <c r="T335" i="1"/>
  <c r="G54" i="1" s="1"/>
  <c r="T345" i="1"/>
  <c r="G55" i="1" s="1"/>
  <c r="T355" i="1"/>
  <c r="G56" i="1" s="1"/>
  <c r="T365" i="1"/>
  <c r="G57" i="1" s="1"/>
  <c r="T75" i="1"/>
  <c r="G28" i="1" s="1"/>
  <c r="T65" i="1"/>
  <c r="G27" i="1" s="1"/>
  <c r="S74" i="1"/>
  <c r="A345" i="1" l="1"/>
  <c r="A55" i="1"/>
  <c r="A225" i="1"/>
  <c r="A43" i="1"/>
  <c r="A105" i="1"/>
  <c r="A31" i="1"/>
  <c r="A135" i="1"/>
  <c r="A34" i="1"/>
  <c r="A265" i="1"/>
  <c r="A47" i="1"/>
  <c r="A355" i="1"/>
  <c r="A56" i="1"/>
  <c r="A315" i="1"/>
  <c r="A52" i="1"/>
  <c r="A115" i="1"/>
  <c r="A32" i="1"/>
  <c r="A145" i="1"/>
  <c r="A35" i="1"/>
  <c r="A295" i="1"/>
  <c r="A50" i="1"/>
  <c r="A255" i="1"/>
  <c r="A46" i="1"/>
  <c r="A215" i="1"/>
  <c r="A42" i="1"/>
  <c r="A365" i="1"/>
  <c r="A57" i="1"/>
  <c r="A325" i="1"/>
  <c r="A53" i="1"/>
  <c r="A285" i="1"/>
  <c r="A49" i="1"/>
  <c r="A205" i="1"/>
  <c r="A41" i="1"/>
  <c r="A165" i="1"/>
  <c r="A37" i="1"/>
  <c r="A175" i="1"/>
  <c r="A38" i="1"/>
  <c r="A95" i="1"/>
  <c r="A30" i="1"/>
  <c r="A335" i="1"/>
  <c r="A54" i="1"/>
  <c r="A275" i="1"/>
  <c r="A48" i="1"/>
  <c r="A235" i="1"/>
  <c r="A44" i="1"/>
  <c r="A195" i="1"/>
  <c r="A40" i="1"/>
  <c r="A75" i="1"/>
  <c r="A28" i="1"/>
  <c r="A85" i="1"/>
  <c r="A29" i="1"/>
  <c r="A155" i="1"/>
  <c r="A36" i="1"/>
  <c r="A305" i="1"/>
  <c r="A51" i="1"/>
  <c r="A245" i="1"/>
  <c r="A45" i="1"/>
  <c r="A185" i="1"/>
  <c r="A39" i="1"/>
  <c r="A125" i="1"/>
  <c r="A33" i="1"/>
  <c r="A65" i="1"/>
  <c r="A27" i="1"/>
  <c r="E60" i="5"/>
  <c r="B7" i="5"/>
  <c r="B10" i="5"/>
  <c r="B11" i="5"/>
  <c r="B28" i="5"/>
  <c r="B32" i="5"/>
  <c r="B36" i="5"/>
  <c r="B40" i="5"/>
  <c r="B44" i="5"/>
  <c r="B39" i="5"/>
  <c r="B29" i="5"/>
  <c r="B33" i="5"/>
  <c r="B37" i="5"/>
  <c r="B41" i="5"/>
  <c r="B45" i="5"/>
  <c r="B35" i="5"/>
  <c r="B27" i="5"/>
  <c r="B30" i="5"/>
  <c r="B34" i="5"/>
  <c r="B38" i="5"/>
  <c r="B42" i="5"/>
  <c r="B46" i="5"/>
  <c r="B31" i="5"/>
  <c r="B43" i="5"/>
  <c r="B19" i="5"/>
  <c r="B15" i="5"/>
  <c r="B16" i="5"/>
  <c r="B18" i="5"/>
  <c r="B14" i="5"/>
  <c r="B17" i="5"/>
  <c r="B5" i="5"/>
  <c r="B24" i="5"/>
  <c r="B25" i="5"/>
  <c r="C28" i="5"/>
  <c r="C29" i="5"/>
  <c r="C33" i="5"/>
  <c r="C37" i="5"/>
  <c r="C41" i="5"/>
  <c r="C45" i="5"/>
  <c r="C44" i="5"/>
  <c r="C30" i="5"/>
  <c r="C34" i="5"/>
  <c r="C38" i="5"/>
  <c r="C42" i="5"/>
  <c r="C46" i="5"/>
  <c r="B48" i="5"/>
  <c r="C31" i="5"/>
  <c r="C35" i="5"/>
  <c r="C39" i="5"/>
  <c r="C43" i="5"/>
  <c r="C27" i="5"/>
  <c r="C32" i="5"/>
  <c r="C36" i="5"/>
  <c r="C40" i="5"/>
  <c r="B23" i="5"/>
  <c r="B21" i="5"/>
  <c r="B22" i="5"/>
  <c r="A1" i="1" l="1"/>
  <c r="E390" i="1"/>
</calcChain>
</file>

<file path=xl/sharedStrings.xml><?xml version="1.0" encoding="utf-8"?>
<sst xmlns="http://schemas.openxmlformats.org/spreadsheetml/2006/main" count="403" uniqueCount="183">
  <si>
    <t xml:space="preserve">П Р О Т О К О Л </t>
  </si>
  <si>
    <t>за избиране на общински съветници</t>
  </si>
  <si>
    <t>ЧАСТ І</t>
  </si>
  <si>
    <t>А.</t>
  </si>
  <si>
    <t>Брой на бюлетините, получени по реда на чл. 215, ал. 1  ИК, вписани в т. 3.1 на протокола за предаване и приемане на изборни книжа и материали на СИК</t>
  </si>
  <si>
    <t>ДАННИ ОТ ИЗБИРАТЕЛНИТЕ СПИСЪЦИ:</t>
  </si>
  <si>
    <t>1.</t>
  </si>
  <si>
    <t>а)</t>
  </si>
  <si>
    <t>Избирателен списък – част І</t>
  </si>
  <si>
    <t>б)</t>
  </si>
  <si>
    <t>Избирателен списък – част ІІ</t>
  </si>
  <si>
    <t>2.</t>
  </si>
  <si>
    <t>Брой на избирателите, вписани в допълнителната страница (под чертата) на избирателния списък в изборния ден</t>
  </si>
  <si>
    <t>3.</t>
  </si>
  <si>
    <t>Брой на гласувалите избиратели според положените подписи в избирателния списък (част І и част ІІ), включително и подписите в допълнителната страница (под чертата)</t>
  </si>
  <si>
    <t>ДАННИ ИЗВЪН ИЗБИРАТЕЛНИТЕ СПИСЪЦИ И СЪДЪРЖАНИЕТО НА ИЗБИРАТЕЛНАТА КУТИЯ:</t>
  </si>
  <si>
    <t>4.</t>
  </si>
  <si>
    <t>Бюлетини извън избирателната кутия</t>
  </si>
  <si>
    <t>брой на неизползваните бюлетини</t>
  </si>
  <si>
    <t>брой на унищожените от СИК бюлетини по други поводи (за създаване на образци за таблата пред изборното помещение и увредените механично при откъсване от кочана)</t>
  </si>
  <si>
    <t>в)</t>
  </si>
  <si>
    <t>брой на недействителните бюлетини по чл. 427, ал. 6 ИК (когато номерът на бюлетината не съответства на номер в кочана)</t>
  </si>
  <si>
    <t>г)</t>
  </si>
  <si>
    <t>брой на недействителните бюлетини по чл. 227 ИК (при които е използвана възпроизвеждаща техника)</t>
  </si>
  <si>
    <t>д)</t>
  </si>
  <si>
    <t>брой на недействителните бюлетини по чл. 228 ИК (показан публично вот след гласуване)</t>
  </si>
  <si>
    <t>е)</t>
  </si>
  <si>
    <t>брой на сгрешените бюлетини по чл. 267, ал. 2 ИК</t>
  </si>
  <si>
    <t>ЧАСТ ІІ</t>
  </si>
  <si>
    <t>5.</t>
  </si>
  <si>
    <t>Брой на намерените в избирателната кутия бюлетини</t>
  </si>
  <si>
    <t>6.</t>
  </si>
  <si>
    <t>7.</t>
  </si>
  <si>
    <t>7.1.</t>
  </si>
  <si>
    <t>Брой на действителните гласове, подадени за кандидатските листи на партии, коалиции и инициативни комитети</t>
  </si>
  <si>
    <t>7.2.</t>
  </si>
  <si>
    <t>Брой на действителните гласове с отбелязан вот в квадратчето „Не подкрепям никого“</t>
  </si>
  <si>
    <t>8. РАЗПРЕДЕЛЕНИЕ НА ГЛАСОВЕТЕ ПО КАНДИДАТСКИ ЛИСТИ</t>
  </si>
  <si>
    <t>Д</t>
  </si>
  <si>
    <t>Н</t>
  </si>
  <si>
    <t>ПП БЗНС</t>
  </si>
  <si>
    <t xml:space="preserve">СОЦИАЛДЕМОКРАТИЧЕСКА ПАРТИЯ (СДП) </t>
  </si>
  <si>
    <t xml:space="preserve">ПП АТАКА </t>
  </si>
  <si>
    <t xml:space="preserve">ПП Глас Народен </t>
  </si>
  <si>
    <t>10.</t>
  </si>
  <si>
    <t xml:space="preserve">ПП СВОБОДА </t>
  </si>
  <si>
    <t>11.</t>
  </si>
  <si>
    <t xml:space="preserve">ПРЯКА ДЕМОКРАЦИЯ </t>
  </si>
  <si>
    <t>14.</t>
  </si>
  <si>
    <t xml:space="preserve">Политическа партия АБВ (Алтернатива за българско възраждане) </t>
  </si>
  <si>
    <t>18.</t>
  </si>
  <si>
    <t xml:space="preserve">БЪЛГАРСКО НАЦИОНАЛНО ОБЕДИНЕНИЕ </t>
  </si>
  <si>
    <t>20.</t>
  </si>
  <si>
    <t xml:space="preserve">ПП ДВИЖЕНИЕ „НАПРЕД БЪЛГАРИЯ“ </t>
  </si>
  <si>
    <t>26.</t>
  </si>
  <si>
    <t xml:space="preserve">коалиция АЛТЕРНАТИВАТА НА ГРАЖДАНИТЕ </t>
  </si>
  <si>
    <t>27.</t>
  </si>
  <si>
    <t xml:space="preserve">коалиция Ние, Гражданите </t>
  </si>
  <si>
    <t>28.</t>
  </si>
  <si>
    <t xml:space="preserve">ДВИЖЕНИЕ 21 </t>
  </si>
  <si>
    <t>31.</t>
  </si>
  <si>
    <t xml:space="preserve">БЪЛГАРСКИ СЪЮЗ ЗА ДИРЕКТНА ДЕМОКРАЦИЯ (БСДД) </t>
  </si>
  <si>
    <t>34.</t>
  </si>
  <si>
    <t xml:space="preserve">ПП ВМРО – БЪЛГАРСКО НАЦИОНАЛНО ДВИЖЕНИЕ </t>
  </si>
  <si>
    <t>35.</t>
  </si>
  <si>
    <t xml:space="preserve">БЪЛГАРСКА СОЦИАЛДЕМОКРАТИЧЕСКА ПАРТИЯ </t>
  </si>
  <si>
    <t>40.</t>
  </si>
  <si>
    <t xml:space="preserve">Национална Републиканска партия </t>
  </si>
  <si>
    <t>42.</t>
  </si>
  <si>
    <t xml:space="preserve">партия на ЗЕЛЕНИТЕ </t>
  </si>
  <si>
    <t>47.</t>
  </si>
  <si>
    <t xml:space="preserve">Християндемократическа партия на България </t>
  </si>
  <si>
    <t>48.</t>
  </si>
  <si>
    <t xml:space="preserve">ВЪЗРАЖДАНЕ </t>
  </si>
  <si>
    <t>49.</t>
  </si>
  <si>
    <t xml:space="preserve">Земеделски съюз „Ал. Стамболийски“ </t>
  </si>
  <si>
    <t>50.</t>
  </si>
  <si>
    <t xml:space="preserve">Политическа партия МИР </t>
  </si>
  <si>
    <t>51.</t>
  </si>
  <si>
    <t>ВОЛЯ</t>
  </si>
  <si>
    <t>55.</t>
  </si>
  <si>
    <t xml:space="preserve">Движение за права и свободи – ДПС </t>
  </si>
  <si>
    <t>56.</t>
  </si>
  <si>
    <t xml:space="preserve">БСП ЗА БЪЛГАРИЯ </t>
  </si>
  <si>
    <t>58.</t>
  </si>
  <si>
    <t xml:space="preserve">Движение ЗАЕДНО за промяна </t>
  </si>
  <si>
    <t>60.</t>
  </si>
  <si>
    <t xml:space="preserve">ПП ОБЕДИНЕНА СОЦИАЛДЕМОКРАЦИЯ </t>
  </si>
  <si>
    <t>63.</t>
  </si>
  <si>
    <t xml:space="preserve">Радикалдемократическа партия в България </t>
  </si>
  <si>
    <t>66.</t>
  </si>
  <si>
    <t xml:space="preserve">„ДЕМОКРАТИЧНА БЪЛГАРИЯ – ОБЕДИНЕНИЕ“ (ДА България, ДСБ, Зелено движение) </t>
  </si>
  <si>
    <t>67.</t>
  </si>
  <si>
    <t xml:space="preserve">Местна коалиция ДВИЖЕНИЕ БЪЛГАРИЯ НА ГРАЖДАНИТЕ (ДБГ, ЗНС, НДСВ) </t>
  </si>
  <si>
    <t>68.</t>
  </si>
  <si>
    <t xml:space="preserve">Местна коалиция ГЕРБ (СДС) </t>
  </si>
  <si>
    <t>69.</t>
  </si>
  <si>
    <t xml:space="preserve">Местна коалиция НФСБ (НФСБ, БДС РАДИКАЛИ) </t>
  </si>
  <si>
    <t>71.</t>
  </si>
  <si>
    <t xml:space="preserve">независим Борис Бориславов Бонев </t>
  </si>
  <si>
    <t>72.</t>
  </si>
  <si>
    <t xml:space="preserve">независим Гергин Александров Борисов </t>
  </si>
  <si>
    <t>93.</t>
  </si>
  <si>
    <t xml:space="preserve">независим Александър Иванов Ваклин </t>
  </si>
  <si>
    <t>9.</t>
  </si>
  <si>
    <t xml:space="preserve">Празни бюлетини или бюлетини, в които е гласувано за повече от една листа, както и бюлетини, в които не може да се установи еднозначно вотът на избирателя </t>
  </si>
  <si>
    <t>ЛИСТ 2</t>
  </si>
  <si>
    <t>РАЗПРЕДЕЛЕНИЕ НА ПРЕДПОЧИТАНИЯТА (ПРЕФЕРЕНЦИИТЕ) ЗА КАНДИДАТИТЕ ОТ ЛИСТИТЕ НА ПАРТИИТЕ, КОАЛИЦИИТЕ И МЕСТНИТЕ КОАЛИЦИИ</t>
  </si>
  <si>
    <t>без</t>
  </si>
  <si>
    <t>1. Числото по т. 3 трябва да е равно на числото по т. 5 и да е по-малко или равно от сумата на числата по т. 1 и т. 2.</t>
  </si>
  <si>
    <t>2. Числото по т. „А“ трябва да е равно на сумата от всички числа по т. 4 и числото по т. 5.</t>
  </si>
  <si>
    <t>3. Числото по т. 5 трябва да е равно на сумата от числата по т. 6 и т. 7.</t>
  </si>
  <si>
    <t>4. Числото по т. 7 трябва да е равно на сумата от числата по т. 7.1 и т. 7.2.</t>
  </si>
  <si>
    <t>5. Числото по т. 7.1 трябва да е равно на сумата от числата по т. 8, графа „Действителни гласове“.</t>
  </si>
  <si>
    <t>6. Числото по т. 6 трябва да е равно на сумата от числата по т. 8, графа „Недействителни гласове“  и числото по т. 9.</t>
  </si>
  <si>
    <t>1.1 Числото по т. 3 трябва да е равно на числото по т. 5</t>
  </si>
  <si>
    <t>1.2 Числото по т. 3 трябва да е по-малко или равно от сумата на числата по т. 1 и т. 2.</t>
  </si>
  <si>
    <r>
      <t xml:space="preserve">Брой на избирателите според избирателния списък при предаването му на СИК </t>
    </r>
    <r>
      <rPr>
        <i/>
        <sz val="12"/>
        <rFont val="Times New Roman"/>
        <family val="1"/>
        <charset val="204"/>
      </rPr>
      <t>(сумата от числата по букви „а“ и „б“ от тази точка)</t>
    </r>
  </si>
  <si>
    <r>
      <t xml:space="preserve">Общ брой на намерените в избирателната кутия действителни гласове (бюлетини) </t>
    </r>
    <r>
      <rPr>
        <i/>
        <sz val="12"/>
        <rFont val="Times New Roman"/>
        <family val="1"/>
        <charset val="204"/>
      </rPr>
      <t>(сумата от числата по т. 7.1 и т. 7.2)</t>
    </r>
    <r>
      <rPr>
        <sz val="12"/>
        <rFont val="Times New Roman"/>
        <family val="1"/>
        <charset val="204"/>
      </rPr>
      <t xml:space="preserve"> </t>
    </r>
  </si>
  <si>
    <r>
      <t>Брой намерени в избирателната кутия недействителни гласове (бюлетини) –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броят на недействителните бюлетини е равен на броя на бюлетините, които не са по установен образец за съответния изборен район; в които има вписани специални символи, като букви, цифри или други знаци; не съдържат два печата на съответната СИК; вотът на избирателя не е отбелязан със знак „Х“ или „V“ и с химикал, пишещ със син цвят; отразеният вот на избирателя не може да бъде установен еднозначно, тъй като знакът „Х“ или „V“ е поставен в квадратчетата за две или повече кандидатски листи или засяга повече от едно квадратче за гласуване; не е отразен вот в нито едно от квадратчетата със знак „Х“ или „V“ с химикал, пишещ със син цвят (празни бюлетини).</t>
    </r>
  </si>
  <si>
    <t>СОЦИАЛДЕМОКРАТИЧЕСКА ПАРТИЯ (СДП)</t>
  </si>
  <si>
    <t>ПП АТАКА</t>
  </si>
  <si>
    <t>ПП Глас Народен</t>
  </si>
  <si>
    <t>ПП СВОБОДА</t>
  </si>
  <si>
    <t>ПРЯКА ДЕМОКРАЦИЯ</t>
  </si>
  <si>
    <t>Политическа партия АБВ (Алтернатива за българско възраждане)</t>
  </si>
  <si>
    <t>БЪЛГАРСКО НАЦИОНАЛНО ОБЕДИНЕНИЕ</t>
  </si>
  <si>
    <t>ПП ДВИЖЕНИЕ „НАПРЕД БЪЛГАРИЯ“</t>
  </si>
  <si>
    <t>коалиция АЛТЕРНАТИВАТА НА ГРАЖДАНИТЕ</t>
  </si>
  <si>
    <t>коалиция Ние, Гражданите</t>
  </si>
  <si>
    <t>ДВИЖЕНИЕ 21</t>
  </si>
  <si>
    <t>БЪЛГАРСКИ СЪЮЗ ЗА ДИРЕКТНА ДЕМОКРАЦИЯ (БСДД)</t>
  </si>
  <si>
    <t>ПП ВМРО – БЪЛГАРСКО НАЦИОНАЛНО ДВИЖЕНИЕ</t>
  </si>
  <si>
    <t>БЪЛГАРСКА СОЦИАЛДЕМОКРАТИЧЕСКА ПАРТИЯ</t>
  </si>
  <si>
    <t>Национална Републиканска партия</t>
  </si>
  <si>
    <t>партия на ЗЕЛЕНИТЕ</t>
  </si>
  <si>
    <t>Християндемократическа партия на България</t>
  </si>
  <si>
    <t>ВЪЗРАЖДАНЕ</t>
  </si>
  <si>
    <t>Земеделски съюз „Ал. Стамболийски“</t>
  </si>
  <si>
    <t>Политическа партия МИР</t>
  </si>
  <si>
    <t>Движение за права и свободи – ДПС</t>
  </si>
  <si>
    <t>БСП ЗА БЪЛГАРИЯ</t>
  </si>
  <si>
    <t>Движение ЗАЕДНО за промяна</t>
  </si>
  <si>
    <t>ПП ОБЕДИНЕНА СОЦИАЛДЕМОКРАЦИЯ</t>
  </si>
  <si>
    <t>Радикалдемократическа партия в България</t>
  </si>
  <si>
    <t>„ДЕМОКРАТИЧНА БЪЛГАРИЯ – ОБЕДИНЕНИЕ“ (ДА България, ДСБ, Зелено движение)</t>
  </si>
  <si>
    <t>Местна коалиция ДВИЖЕНИЕ БЪЛГАРИЯ НА ГРАЖДАНИТЕ (ДБГ, ЗНС, НДСВ)</t>
  </si>
  <si>
    <t>Местна коалиция ГЕРБ (СДС)</t>
  </si>
  <si>
    <t>Местна коалиция НФСБ (НФСБ, БДС РАДИКАЛИ)</t>
  </si>
  <si>
    <t>за избиране на кмет на община</t>
  </si>
  <si>
    <t>Брой на бюлетините, получени по реда на чл. 215, ал. 1 ИК, вписани в т. 3.2/3.3/3.4 на протокола за предаване и приемане на изборни книжа и материали на СИК</t>
  </si>
  <si>
    <t>70.</t>
  </si>
  <si>
    <t>75.</t>
  </si>
  <si>
    <t>83.</t>
  </si>
  <si>
    <t>Диана Ангелова Димитрова _x000D_
ПП БЗНС</t>
  </si>
  <si>
    <t xml:space="preserve">Волен Николов Сидеров _x000D_
ПП АТАКА </t>
  </si>
  <si>
    <t xml:space="preserve">Георги Стоянов Кадиев _x000D_
ПП СВОБОДА </t>
  </si>
  <si>
    <t xml:space="preserve">Петър Николаев Клисаров _x000D_
ПРЯКА ДЕМОКРАЦИЯ </t>
  </si>
  <si>
    <t xml:space="preserve">Георги Венелинов Георгиев _x000D_
БЪЛГАРСКО НАЦИОНАЛНО ОБЕДИНЕНИЕ </t>
  </si>
  <si>
    <t xml:space="preserve">Тодор Иванов Славков _x000D_
ПП ДВИЖЕНИЕ „НАПРЕД БЪЛГАРИЯ“ </t>
  </si>
  <si>
    <t xml:space="preserve">Минчо Христов Куминев _x000D_
коалиция АЛТЕРНАТИВАТА НА ГРАЖДАНИТЕ </t>
  </si>
  <si>
    <t xml:space="preserve">Валери Методиев Григоров _x000D_
коалиция Ние, Гражданите </t>
  </si>
  <si>
    <t xml:space="preserve">Ангел Чавдаров Джамбазки _x000D_
ПП ВМРО – БЪЛГАРСКО НАЦИОНАЛНО ДВИЖЕНИЕ </t>
  </si>
  <si>
    <t xml:space="preserve">Младен Александров Младенов _x000D_
Национална Републиканска партия </t>
  </si>
  <si>
    <t xml:space="preserve">Тончо Ненков Токмакчиев _x000D_
партия на ЗЕЛЕНИТЕ </t>
  </si>
  <si>
    <t xml:space="preserve">ДЕСИСЛАВА ПЕТРОВА ИВАНЧЕВА _x000D_
Християндемократическа партия на България </t>
  </si>
  <si>
    <t xml:space="preserve">Николай Георгиев Дренчев _x000D_
ВЪЗРАЖДАНЕ </t>
  </si>
  <si>
    <t xml:space="preserve">Пламен Трифонов Христов _x000D_
ВОЛЯ </t>
  </si>
  <si>
    <t xml:space="preserve">Борислав Александров Игнатов _x000D_
„ДЕМОКРАТИЧНА БЪЛГАРИЯ – ОБЕДИНЕНИЕ“ (ДА България, ДСБ, Зелено движение) </t>
  </si>
  <si>
    <t xml:space="preserve">Йорданка Асенова Фандъкова _x000D_
Местна коалиция ГЕРБ (СДС) </t>
  </si>
  <si>
    <t xml:space="preserve">СТЕФАН ТИТКОВ ИВАНОВ _x000D_
Местна коалиция НФСБ (НФСБ, БДС РАДИКАЛИ) </t>
  </si>
  <si>
    <t xml:space="preserve">Борис Бориславов Бонев _x000D_
независим Борис Бориславов Бонев </t>
  </si>
  <si>
    <t xml:space="preserve">Мая Божидарова Манолова-Найденова _x000D_
независим Мая Божидарова Манолова-Найденова </t>
  </si>
  <si>
    <t xml:space="preserve">Радослав Стоилов Каратанчев _x000D_
независим Радослав Стоилов Каратанчев </t>
  </si>
  <si>
    <t>1,2,3</t>
  </si>
  <si>
    <t>A,4,5</t>
  </si>
  <si>
    <t>5,6,7</t>
  </si>
  <si>
    <t>7,7.1,7.2</t>
  </si>
  <si>
    <t>7.1,8</t>
  </si>
  <si>
    <t>6,8,9</t>
  </si>
  <si>
    <t>СРАБОТИЛИ КОНТРОЛИ:</t>
  </si>
  <si>
    <t>7. Броят на действителните гласове за всяка партия, коалиция и местна коалиция трябва да са равни на сумата от числата от всички полета с преференции за кандидатите от съответната партия/коалиция/местна коалиция, включително и числото, вписано в полето „без преференции“.</t>
  </si>
  <si>
    <t xml:space="preserve">7. Броят на действителните гласове за всяка партия, коалиция и местна коалиция трябва да са равни на сумата от числата от всички полета с преференции за кандидатите от съответната партия/коалиция/местна коалиция, включително и числото, вписано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</si>
</sst>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&quot; г.&quot;"/>
    <numFmt numFmtId="165" formatCode=";;;"/>
  </numFmts>
  <fonts count="14" x14ac:knownFonts="1"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</font>
    <font>
      <b/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9"/>
        <bgColor indexed="42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</cellStyleXfs>
  <cellXfs count="75">
    <xf numFmtId="0" fontId="0" fillId="0" borderId="0" xfId="0"/>
    <xf numFmtId="0" fontId="7" fillId="0" borderId="0" xfId="0" applyFont="1" applyAlignment="1">
      <alignment horizontal="justify" vertical="center"/>
    </xf>
    <xf numFmtId="1" fontId="0" fillId="0" borderId="0" xfId="0" applyNumberFormat="1"/>
    <xf numFmtId="0" fontId="0" fillId="4" borderId="0" xfId="0" applyFill="1"/>
    <xf numFmtId="0" fontId="2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justify" vertical="top"/>
    </xf>
    <xf numFmtId="0" fontId="1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2" fillId="0" borderId="5" xfId="0" applyFont="1" applyBorder="1" applyProtection="1"/>
    <xf numFmtId="0" fontId="0" fillId="0" borderId="5" xfId="0" applyBorder="1" applyProtection="1"/>
    <xf numFmtId="0" fontId="1" fillId="0" borderId="5" xfId="0" applyFont="1" applyBorder="1" applyAlignment="1" applyProtection="1">
      <alignment horizontal="justify" vertical="top" wrapText="1"/>
    </xf>
    <xf numFmtId="0" fontId="2" fillId="0" borderId="5" xfId="0" applyFont="1" applyBorder="1" applyAlignment="1" applyProtection="1">
      <alignment horizontal="justify" wrapText="1"/>
    </xf>
    <xf numFmtId="0" fontId="0" fillId="0" borderId="5" xfId="0" applyBorder="1" applyProtection="1">
      <protection locked="0"/>
    </xf>
    <xf numFmtId="0" fontId="2" fillId="0" borderId="5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horizontal="justify"/>
    </xf>
    <xf numFmtId="0" fontId="2" fillId="0" borderId="5" xfId="0" applyFont="1" applyBorder="1" applyAlignment="1" applyProtection="1">
      <alignment horizontal="justify" vertical="top"/>
    </xf>
    <xf numFmtId="0" fontId="2" fillId="0" borderId="5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0" fontId="1" fillId="0" borderId="5" xfId="0" applyFont="1" applyBorder="1" applyProtection="1"/>
    <xf numFmtId="164" fontId="2" fillId="0" borderId="5" xfId="0" applyNumberFormat="1" applyFont="1" applyBorder="1" applyAlignment="1" applyProtection="1">
      <alignment horizontal="justify" vertical="top"/>
    </xf>
    <xf numFmtId="0" fontId="2" fillId="0" borderId="5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/>
      <protection locked="0"/>
    </xf>
    <xf numFmtId="165" fontId="0" fillId="0" borderId="0" xfId="0" applyNumberFormat="1" applyAlignment="1" applyProtection="1">
      <alignment horizontal="right" vertical="center"/>
      <protection hidden="1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 vertical="center"/>
    </xf>
    <xf numFmtId="165" fontId="0" fillId="0" borderId="0" xfId="0" applyNumberFormat="1" applyProtection="1"/>
    <xf numFmtId="0" fontId="2" fillId="0" borderId="5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164" fontId="8" fillId="0" borderId="5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/>
    <xf numFmtId="0" fontId="12" fillId="0" borderId="8" xfId="0" applyFont="1" applyBorder="1"/>
    <xf numFmtId="0" fontId="0" fillId="0" borderId="9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1" fillId="0" borderId="16" xfId="0" applyFont="1" applyBorder="1"/>
    <xf numFmtId="0" fontId="13" fillId="0" borderId="17" xfId="0" applyFont="1" applyFill="1" applyBorder="1"/>
    <xf numFmtId="0" fontId="13" fillId="0" borderId="11" xfId="0" applyFont="1" applyFill="1" applyBorder="1"/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5" fontId="2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</xf>
    <xf numFmtId="0" fontId="1" fillId="0" borderId="6" xfId="0" applyFont="1" applyBorder="1" applyAlignment="1" applyProtection="1">
      <alignment horizontal="center" vertical="top" wrapText="1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</cellXfs>
  <cellStyles count="3">
    <cellStyle name="ColorGreen" xfId="2"/>
    <cellStyle name="ColorRed" xfId="1"/>
    <cellStyle name="Normal" xfId="0" builtinId="0"/>
  </cellStyles>
  <dxfs count="9"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color theme="1"/>
      </font>
    </dxf>
    <dxf>
      <font>
        <color theme="1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66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1"/>
  <sheetViews>
    <sheetView showGridLines="0" tabSelected="1" topLeftCell="C115" zoomScale="115" zoomScaleNormal="115" zoomScaleSheetLayoutView="115" workbookViewId="0">
      <selection activeCell="E116" sqref="E116"/>
    </sheetView>
  </sheetViews>
  <sheetFormatPr defaultColWidth="9.140625" defaultRowHeight="12.75" x14ac:dyDescent="0.2"/>
  <cols>
    <col min="1" max="1" width="6.28515625" style="6" hidden="1" customWidth="1"/>
    <col min="2" max="2" width="5.85546875" style="6" hidden="1" customWidth="1"/>
    <col min="3" max="3" width="4.85546875" style="6" customWidth="1"/>
    <col min="4" max="4" width="81.42578125" style="6" customWidth="1"/>
    <col min="5" max="5" width="6" style="6" customWidth="1"/>
    <col min="6" max="6" width="6.42578125" style="6" customWidth="1"/>
    <col min="7" max="7" width="5.5703125" style="6" customWidth="1"/>
    <col min="8" max="8" width="8.5703125" style="6" customWidth="1"/>
    <col min="9" max="19" width="5.5703125" style="6" customWidth="1"/>
    <col min="20" max="256" width="11.42578125" style="6" customWidth="1"/>
    <col min="257" max="16384" width="9.140625" style="6"/>
  </cols>
  <sheetData>
    <row r="1" spans="1:39" ht="15.75" x14ac:dyDescent="0.25">
      <c r="A1" s="6" t="b">
        <f>AND(A5:B374)</f>
        <v>1</v>
      </c>
      <c r="C1" s="4"/>
      <c r="D1" s="5" t="s">
        <v>0</v>
      </c>
    </row>
    <row r="2" spans="1:39" ht="15.75" x14ac:dyDescent="0.25">
      <c r="C2" s="4"/>
      <c r="D2" s="5" t="s">
        <v>1</v>
      </c>
    </row>
    <row r="3" spans="1:39" ht="15.75" x14ac:dyDescent="0.25">
      <c r="C3" s="4"/>
      <c r="D3" s="4"/>
    </row>
    <row r="4" spans="1:39" ht="15.75" x14ac:dyDescent="0.25">
      <c r="C4" s="4"/>
      <c r="D4" s="5" t="s">
        <v>2</v>
      </c>
    </row>
    <row r="5" spans="1:39" ht="31.5" x14ac:dyDescent="0.25">
      <c r="A5" s="6" t="b">
        <f>AND($E$385)</f>
        <v>1</v>
      </c>
      <c r="C5" s="15" t="s">
        <v>3</v>
      </c>
      <c r="D5" s="16" t="s">
        <v>4</v>
      </c>
      <c r="E5" s="17"/>
    </row>
    <row r="6" spans="1:39" ht="28.5" customHeight="1" x14ac:dyDescent="0.25">
      <c r="C6" s="7"/>
      <c r="D6" s="5" t="s">
        <v>5</v>
      </c>
    </row>
    <row r="7" spans="1:39" ht="31.5" x14ac:dyDescent="0.25">
      <c r="A7" s="6" t="b">
        <f>AND($E$384)</f>
        <v>1</v>
      </c>
      <c r="C7" s="18" t="s">
        <v>6</v>
      </c>
      <c r="D7" s="19" t="s">
        <v>117</v>
      </c>
      <c r="E7" s="17"/>
      <c r="H7" s="54" t="s">
        <v>180</v>
      </c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9"/>
    </row>
    <row r="8" spans="1:39" ht="15.75" x14ac:dyDescent="0.25">
      <c r="C8" s="20" t="s">
        <v>7</v>
      </c>
      <c r="D8" s="19" t="s">
        <v>8</v>
      </c>
      <c r="E8" s="17"/>
      <c r="H8" s="56" t="s">
        <v>109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/>
    </row>
    <row r="9" spans="1:39" ht="15.75" x14ac:dyDescent="0.25">
      <c r="C9" s="21" t="s">
        <v>9</v>
      </c>
      <c r="D9" s="13" t="s">
        <v>10</v>
      </c>
      <c r="E9" s="17"/>
      <c r="H9" s="55" t="s">
        <v>110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1"/>
    </row>
    <row r="10" spans="1:39" ht="31.5" x14ac:dyDescent="0.25">
      <c r="A10" s="6" t="b">
        <f>AND($E$384)</f>
        <v>1</v>
      </c>
      <c r="C10" s="20" t="s">
        <v>11</v>
      </c>
      <c r="D10" s="19" t="s">
        <v>12</v>
      </c>
      <c r="E10" s="17"/>
      <c r="H10" s="55" t="s">
        <v>111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1"/>
    </row>
    <row r="11" spans="1:39" ht="47.25" x14ac:dyDescent="0.25">
      <c r="A11" s="6" t="b">
        <f>AND($E$383,$E$384)</f>
        <v>1</v>
      </c>
      <c r="C11" s="20" t="s">
        <v>13</v>
      </c>
      <c r="D11" s="19" t="s">
        <v>14</v>
      </c>
      <c r="E11" s="17"/>
      <c r="H11" s="55" t="s">
        <v>112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1"/>
    </row>
    <row r="12" spans="1:39" ht="46.5" customHeight="1" x14ac:dyDescent="0.25">
      <c r="C12" s="9"/>
      <c r="D12" s="10" t="s">
        <v>15</v>
      </c>
      <c r="H12" s="55" t="s">
        <v>113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1"/>
    </row>
    <row r="13" spans="1:39" ht="15.75" x14ac:dyDescent="0.25">
      <c r="C13" s="22" t="s">
        <v>16</v>
      </c>
      <c r="D13" s="23" t="s">
        <v>17</v>
      </c>
      <c r="E13" s="14"/>
      <c r="H13" s="55" t="s">
        <v>114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1"/>
    </row>
    <row r="14" spans="1:39" ht="36.75" customHeight="1" x14ac:dyDescent="0.25">
      <c r="A14" s="6" t="b">
        <f t="shared" ref="A14:A19" si="0">AND($E$385)</f>
        <v>1</v>
      </c>
      <c r="C14" s="20" t="s">
        <v>7</v>
      </c>
      <c r="D14" s="19" t="s">
        <v>18</v>
      </c>
      <c r="E14" s="17"/>
      <c r="H14" s="57" t="s">
        <v>181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3"/>
    </row>
    <row r="15" spans="1:39" ht="47.25" x14ac:dyDescent="0.25">
      <c r="A15" s="6" t="b">
        <f t="shared" si="0"/>
        <v>1</v>
      </c>
      <c r="C15" s="20" t="s">
        <v>9</v>
      </c>
      <c r="D15" s="19" t="s">
        <v>19</v>
      </c>
      <c r="E15" s="17"/>
    </row>
    <row r="16" spans="1:39" ht="31.5" x14ac:dyDescent="0.25">
      <c r="A16" s="6" t="b">
        <f t="shared" si="0"/>
        <v>1</v>
      </c>
      <c r="C16" s="20" t="s">
        <v>20</v>
      </c>
      <c r="D16" s="19" t="s">
        <v>21</v>
      </c>
      <c r="E16" s="17"/>
    </row>
    <row r="17" spans="1:7" ht="31.5" x14ac:dyDescent="0.25">
      <c r="A17" s="6" t="b">
        <f t="shared" si="0"/>
        <v>1</v>
      </c>
      <c r="C17" s="20" t="s">
        <v>22</v>
      </c>
      <c r="D17" s="19" t="s">
        <v>23</v>
      </c>
      <c r="E17" s="17"/>
    </row>
    <row r="18" spans="1:7" ht="31.5" x14ac:dyDescent="0.25">
      <c r="A18" s="6" t="b">
        <f t="shared" si="0"/>
        <v>1</v>
      </c>
      <c r="C18" s="20" t="s">
        <v>24</v>
      </c>
      <c r="D18" s="19" t="s">
        <v>25</v>
      </c>
      <c r="E18" s="17"/>
    </row>
    <row r="19" spans="1:7" ht="15.75" x14ac:dyDescent="0.25">
      <c r="A19" s="6" t="b">
        <f t="shared" si="0"/>
        <v>1</v>
      </c>
      <c r="C19" s="20" t="s">
        <v>26</v>
      </c>
      <c r="D19" s="19" t="s">
        <v>27</v>
      </c>
      <c r="E19" s="17"/>
    </row>
    <row r="20" spans="1:7" ht="45.75" customHeight="1" x14ac:dyDescent="0.25">
      <c r="C20" s="9"/>
      <c r="D20" s="5" t="s">
        <v>28</v>
      </c>
    </row>
    <row r="21" spans="1:7" ht="15.75" x14ac:dyDescent="0.25">
      <c r="A21" s="6" t="b">
        <f>AND($E$383,$E$385,$E$386)</f>
        <v>1</v>
      </c>
      <c r="C21" s="21" t="s">
        <v>29</v>
      </c>
      <c r="D21" s="13" t="s">
        <v>30</v>
      </c>
      <c r="E21" s="17"/>
    </row>
    <row r="22" spans="1:7" ht="94.5" x14ac:dyDescent="0.2">
      <c r="A22" s="6" t="b">
        <f>AND($E$386,$E$389)</f>
        <v>1</v>
      </c>
      <c r="C22" s="20" t="s">
        <v>31</v>
      </c>
      <c r="D22" s="19" t="s">
        <v>119</v>
      </c>
      <c r="E22" s="17"/>
    </row>
    <row r="23" spans="1:7" ht="31.5" x14ac:dyDescent="0.25">
      <c r="A23" s="6" t="b">
        <f>AND($E$386,$E$387)</f>
        <v>1</v>
      </c>
      <c r="C23" s="20" t="s">
        <v>32</v>
      </c>
      <c r="D23" s="19" t="s">
        <v>118</v>
      </c>
      <c r="E23" s="17"/>
    </row>
    <row r="24" spans="1:7" ht="31.5" x14ac:dyDescent="0.25">
      <c r="A24" s="6" t="b">
        <f>AND($E$387,$E$388)</f>
        <v>1</v>
      </c>
      <c r="C24" s="24" t="s">
        <v>33</v>
      </c>
      <c r="D24" s="19" t="s">
        <v>34</v>
      </c>
      <c r="E24" s="17"/>
    </row>
    <row r="25" spans="1:7" ht="31.5" x14ac:dyDescent="0.25">
      <c r="A25" s="6" t="b">
        <f>AND($E$387)</f>
        <v>1</v>
      </c>
      <c r="C25" s="18" t="s">
        <v>35</v>
      </c>
      <c r="D25" s="19" t="s">
        <v>36</v>
      </c>
      <c r="E25" s="17"/>
    </row>
    <row r="26" spans="1:7" ht="26.25" customHeight="1" x14ac:dyDescent="0.25">
      <c r="C26" s="8"/>
      <c r="D26" s="5" t="s">
        <v>37</v>
      </c>
      <c r="E26" s="11" t="s">
        <v>38</v>
      </c>
      <c r="F26" s="11" t="s">
        <v>39</v>
      </c>
    </row>
    <row r="27" spans="1:7" ht="15.75" x14ac:dyDescent="0.25">
      <c r="A27" s="6" t="b">
        <f t="shared" ref="A27:A57" si="1">AND($E$388,$E27=$G27)</f>
        <v>1</v>
      </c>
      <c r="B27" s="6" t="b">
        <f t="shared" ref="B27:B60" si="2">AND($E$389)</f>
        <v>1</v>
      </c>
      <c r="C27" s="18" t="s">
        <v>6</v>
      </c>
      <c r="D27" s="25" t="s">
        <v>40</v>
      </c>
      <c r="E27" s="17"/>
      <c r="F27" s="17"/>
      <c r="G27" s="33">
        <f>T65</f>
        <v>0</v>
      </c>
    </row>
    <row r="28" spans="1:7" ht="15.75" x14ac:dyDescent="0.25">
      <c r="A28" s="6" t="b">
        <f t="shared" si="1"/>
        <v>1</v>
      </c>
      <c r="B28" s="6" t="b">
        <f t="shared" si="2"/>
        <v>1</v>
      </c>
      <c r="C28" s="18" t="s">
        <v>13</v>
      </c>
      <c r="D28" s="25" t="s">
        <v>41</v>
      </c>
      <c r="E28" s="17"/>
      <c r="F28" s="17"/>
      <c r="G28" s="33">
        <f>T75</f>
        <v>0</v>
      </c>
    </row>
    <row r="29" spans="1:7" ht="15.75" x14ac:dyDescent="0.25">
      <c r="A29" s="6" t="b">
        <f t="shared" si="1"/>
        <v>1</v>
      </c>
      <c r="B29" s="6" t="b">
        <f t="shared" si="2"/>
        <v>1</v>
      </c>
      <c r="C29" s="18" t="s">
        <v>16</v>
      </c>
      <c r="D29" s="25" t="s">
        <v>42</v>
      </c>
      <c r="E29" s="17"/>
      <c r="F29" s="17"/>
      <c r="G29" s="33">
        <f>T85</f>
        <v>0</v>
      </c>
    </row>
    <row r="30" spans="1:7" ht="15.75" x14ac:dyDescent="0.25">
      <c r="A30" s="6" t="b">
        <f t="shared" si="1"/>
        <v>1</v>
      </c>
      <c r="B30" s="6" t="b">
        <f t="shared" si="2"/>
        <v>1</v>
      </c>
      <c r="C30" s="18" t="s">
        <v>31</v>
      </c>
      <c r="D30" s="25" t="s">
        <v>43</v>
      </c>
      <c r="E30" s="17"/>
      <c r="F30" s="17"/>
      <c r="G30" s="33">
        <f>T95</f>
        <v>0</v>
      </c>
    </row>
    <row r="31" spans="1:7" ht="15.75" x14ac:dyDescent="0.25">
      <c r="A31" s="6" t="b">
        <f t="shared" si="1"/>
        <v>1</v>
      </c>
      <c r="B31" s="6" t="b">
        <f t="shared" si="2"/>
        <v>1</v>
      </c>
      <c r="C31" s="18" t="s">
        <v>44</v>
      </c>
      <c r="D31" s="25" t="s">
        <v>45</v>
      </c>
      <c r="E31" s="17"/>
      <c r="F31" s="17"/>
      <c r="G31" s="33">
        <f>T105</f>
        <v>0</v>
      </c>
    </row>
    <row r="32" spans="1:7" ht="15.75" x14ac:dyDescent="0.25">
      <c r="A32" s="6" t="b">
        <f t="shared" si="1"/>
        <v>1</v>
      </c>
      <c r="B32" s="6" t="b">
        <f t="shared" si="2"/>
        <v>1</v>
      </c>
      <c r="C32" s="18" t="s">
        <v>46</v>
      </c>
      <c r="D32" s="25" t="s">
        <v>47</v>
      </c>
      <c r="E32" s="17"/>
      <c r="F32" s="17"/>
      <c r="G32" s="33">
        <f>T115</f>
        <v>0</v>
      </c>
    </row>
    <row r="33" spans="1:7" ht="15.75" x14ac:dyDescent="0.25">
      <c r="A33" s="6" t="b">
        <f t="shared" si="1"/>
        <v>1</v>
      </c>
      <c r="B33" s="6" t="b">
        <f t="shared" si="2"/>
        <v>1</v>
      </c>
      <c r="C33" s="18" t="s">
        <v>48</v>
      </c>
      <c r="D33" s="25" t="s">
        <v>49</v>
      </c>
      <c r="E33" s="17"/>
      <c r="F33" s="17"/>
      <c r="G33" s="33">
        <f>T125</f>
        <v>0</v>
      </c>
    </row>
    <row r="34" spans="1:7" ht="15.75" x14ac:dyDescent="0.25">
      <c r="A34" s="6" t="b">
        <f t="shared" si="1"/>
        <v>1</v>
      </c>
      <c r="B34" s="6" t="b">
        <f t="shared" si="2"/>
        <v>1</v>
      </c>
      <c r="C34" s="18" t="s">
        <v>50</v>
      </c>
      <c r="D34" s="25" t="s">
        <v>51</v>
      </c>
      <c r="E34" s="17"/>
      <c r="F34" s="17"/>
      <c r="G34" s="33">
        <f>T135</f>
        <v>0</v>
      </c>
    </row>
    <row r="35" spans="1:7" ht="15.75" x14ac:dyDescent="0.25">
      <c r="A35" s="6" t="b">
        <f t="shared" si="1"/>
        <v>1</v>
      </c>
      <c r="B35" s="6" t="b">
        <f t="shared" si="2"/>
        <v>1</v>
      </c>
      <c r="C35" s="18" t="s">
        <v>52</v>
      </c>
      <c r="D35" s="25" t="s">
        <v>53</v>
      </c>
      <c r="E35" s="17"/>
      <c r="F35" s="17"/>
      <c r="G35" s="33">
        <f>T145</f>
        <v>0</v>
      </c>
    </row>
    <row r="36" spans="1:7" ht="15.75" x14ac:dyDescent="0.25">
      <c r="A36" s="6" t="b">
        <f t="shared" si="1"/>
        <v>1</v>
      </c>
      <c r="B36" s="6" t="b">
        <f t="shared" si="2"/>
        <v>1</v>
      </c>
      <c r="C36" s="18" t="s">
        <v>54</v>
      </c>
      <c r="D36" s="25" t="s">
        <v>55</v>
      </c>
      <c r="E36" s="17"/>
      <c r="F36" s="17"/>
      <c r="G36" s="33">
        <f>T155</f>
        <v>0</v>
      </c>
    </row>
    <row r="37" spans="1:7" ht="15.75" x14ac:dyDescent="0.25">
      <c r="A37" s="6" t="b">
        <f t="shared" si="1"/>
        <v>1</v>
      </c>
      <c r="B37" s="6" t="b">
        <f t="shared" si="2"/>
        <v>1</v>
      </c>
      <c r="C37" s="18" t="s">
        <v>56</v>
      </c>
      <c r="D37" s="25" t="s">
        <v>57</v>
      </c>
      <c r="E37" s="17"/>
      <c r="F37" s="17"/>
      <c r="G37" s="33">
        <f>T165</f>
        <v>0</v>
      </c>
    </row>
    <row r="38" spans="1:7" ht="15.75" x14ac:dyDescent="0.25">
      <c r="A38" s="6" t="b">
        <f t="shared" si="1"/>
        <v>1</v>
      </c>
      <c r="B38" s="6" t="b">
        <f t="shared" si="2"/>
        <v>1</v>
      </c>
      <c r="C38" s="18" t="s">
        <v>58</v>
      </c>
      <c r="D38" s="25" t="s">
        <v>59</v>
      </c>
      <c r="E38" s="17"/>
      <c r="F38" s="17"/>
      <c r="G38" s="33">
        <f>T175</f>
        <v>0</v>
      </c>
    </row>
    <row r="39" spans="1:7" ht="15.75" x14ac:dyDescent="0.25">
      <c r="A39" s="6" t="b">
        <f t="shared" si="1"/>
        <v>1</v>
      </c>
      <c r="B39" s="6" t="b">
        <f t="shared" si="2"/>
        <v>1</v>
      </c>
      <c r="C39" s="18" t="s">
        <v>60</v>
      </c>
      <c r="D39" s="25" t="s">
        <v>61</v>
      </c>
      <c r="E39" s="17"/>
      <c r="F39" s="17"/>
      <c r="G39" s="33">
        <f>T185</f>
        <v>0</v>
      </c>
    </row>
    <row r="40" spans="1:7" ht="15.75" x14ac:dyDescent="0.25">
      <c r="A40" s="6" t="b">
        <f t="shared" si="1"/>
        <v>1</v>
      </c>
      <c r="B40" s="6" t="b">
        <f t="shared" si="2"/>
        <v>1</v>
      </c>
      <c r="C40" s="18" t="s">
        <v>62</v>
      </c>
      <c r="D40" s="25" t="s">
        <v>63</v>
      </c>
      <c r="E40" s="17"/>
      <c r="F40" s="17"/>
      <c r="G40" s="33">
        <f>T195</f>
        <v>0</v>
      </c>
    </row>
    <row r="41" spans="1:7" ht="15.75" x14ac:dyDescent="0.25">
      <c r="A41" s="6" t="b">
        <f t="shared" si="1"/>
        <v>1</v>
      </c>
      <c r="B41" s="6" t="b">
        <f t="shared" si="2"/>
        <v>1</v>
      </c>
      <c r="C41" s="18" t="s">
        <v>64</v>
      </c>
      <c r="D41" s="25" t="s">
        <v>65</v>
      </c>
      <c r="E41" s="17"/>
      <c r="F41" s="17"/>
      <c r="G41" s="33">
        <f>T205</f>
        <v>0</v>
      </c>
    </row>
    <row r="42" spans="1:7" ht="15.75" x14ac:dyDescent="0.25">
      <c r="A42" s="6" t="b">
        <f t="shared" si="1"/>
        <v>1</v>
      </c>
      <c r="B42" s="6" t="b">
        <f t="shared" si="2"/>
        <v>1</v>
      </c>
      <c r="C42" s="18" t="s">
        <v>66</v>
      </c>
      <c r="D42" s="25" t="s">
        <v>67</v>
      </c>
      <c r="E42" s="17"/>
      <c r="F42" s="17"/>
      <c r="G42" s="33">
        <f>T215</f>
        <v>0</v>
      </c>
    </row>
    <row r="43" spans="1:7" ht="15.75" x14ac:dyDescent="0.25">
      <c r="A43" s="6" t="b">
        <f t="shared" si="1"/>
        <v>1</v>
      </c>
      <c r="B43" s="6" t="b">
        <f t="shared" si="2"/>
        <v>1</v>
      </c>
      <c r="C43" s="18" t="s">
        <v>68</v>
      </c>
      <c r="D43" s="25" t="s">
        <v>69</v>
      </c>
      <c r="E43" s="17"/>
      <c r="F43" s="17"/>
      <c r="G43" s="33">
        <f>T225</f>
        <v>0</v>
      </c>
    </row>
    <row r="44" spans="1:7" ht="15.75" x14ac:dyDescent="0.25">
      <c r="A44" s="6" t="b">
        <f t="shared" si="1"/>
        <v>1</v>
      </c>
      <c r="B44" s="6" t="b">
        <f t="shared" si="2"/>
        <v>1</v>
      </c>
      <c r="C44" s="18" t="s">
        <v>70</v>
      </c>
      <c r="D44" s="25" t="s">
        <v>71</v>
      </c>
      <c r="E44" s="17"/>
      <c r="F44" s="17"/>
      <c r="G44" s="33">
        <f>T235</f>
        <v>0</v>
      </c>
    </row>
    <row r="45" spans="1:7" ht="15.75" x14ac:dyDescent="0.25">
      <c r="A45" s="6" t="b">
        <f t="shared" si="1"/>
        <v>1</v>
      </c>
      <c r="B45" s="6" t="b">
        <f t="shared" si="2"/>
        <v>1</v>
      </c>
      <c r="C45" s="18" t="s">
        <v>72</v>
      </c>
      <c r="D45" s="25" t="s">
        <v>73</v>
      </c>
      <c r="E45" s="17"/>
      <c r="F45" s="17"/>
      <c r="G45" s="33">
        <f>T245</f>
        <v>0</v>
      </c>
    </row>
    <row r="46" spans="1:7" ht="15.75" x14ac:dyDescent="0.25">
      <c r="A46" s="6" t="b">
        <f t="shared" si="1"/>
        <v>1</v>
      </c>
      <c r="B46" s="6" t="b">
        <f t="shared" si="2"/>
        <v>1</v>
      </c>
      <c r="C46" s="18" t="s">
        <v>74</v>
      </c>
      <c r="D46" s="25" t="s">
        <v>75</v>
      </c>
      <c r="E46" s="17"/>
      <c r="F46" s="17"/>
      <c r="G46" s="33">
        <f>T255</f>
        <v>0</v>
      </c>
    </row>
    <row r="47" spans="1:7" ht="15.75" x14ac:dyDescent="0.25">
      <c r="A47" s="6" t="b">
        <f t="shared" si="1"/>
        <v>1</v>
      </c>
      <c r="B47" s="6" t="b">
        <f t="shared" si="2"/>
        <v>1</v>
      </c>
      <c r="C47" s="18" t="s">
        <v>76</v>
      </c>
      <c r="D47" s="25" t="s">
        <v>77</v>
      </c>
      <c r="E47" s="17"/>
      <c r="F47" s="17"/>
      <c r="G47" s="33">
        <f>T265</f>
        <v>0</v>
      </c>
    </row>
    <row r="48" spans="1:7" ht="15.75" x14ac:dyDescent="0.25">
      <c r="A48" s="6" t="b">
        <f t="shared" si="1"/>
        <v>1</v>
      </c>
      <c r="B48" s="6" t="b">
        <f t="shared" si="2"/>
        <v>1</v>
      </c>
      <c r="C48" s="18" t="s">
        <v>78</v>
      </c>
      <c r="D48" s="25" t="s">
        <v>79</v>
      </c>
      <c r="E48" s="17"/>
      <c r="F48" s="17"/>
      <c r="G48" s="33">
        <f>T275</f>
        <v>0</v>
      </c>
    </row>
    <row r="49" spans="1:19" ht="15.75" x14ac:dyDescent="0.25">
      <c r="A49" s="6" t="b">
        <f t="shared" si="1"/>
        <v>1</v>
      </c>
      <c r="B49" s="6" t="b">
        <f t="shared" si="2"/>
        <v>1</v>
      </c>
      <c r="C49" s="18" t="s">
        <v>80</v>
      </c>
      <c r="D49" s="25" t="s">
        <v>81</v>
      </c>
      <c r="E49" s="17"/>
      <c r="F49" s="17"/>
      <c r="G49" s="33">
        <f>T285</f>
        <v>0</v>
      </c>
    </row>
    <row r="50" spans="1:19" ht="15.75" x14ac:dyDescent="0.25">
      <c r="A50" s="6" t="b">
        <f t="shared" si="1"/>
        <v>1</v>
      </c>
      <c r="B50" s="6" t="b">
        <f t="shared" si="2"/>
        <v>1</v>
      </c>
      <c r="C50" s="18" t="s">
        <v>82</v>
      </c>
      <c r="D50" s="25" t="s">
        <v>83</v>
      </c>
      <c r="E50" s="17"/>
      <c r="F50" s="17"/>
      <c r="G50" s="33">
        <f>T295</f>
        <v>0</v>
      </c>
    </row>
    <row r="51" spans="1:19" ht="15.75" x14ac:dyDescent="0.25">
      <c r="A51" s="6" t="b">
        <f t="shared" si="1"/>
        <v>1</v>
      </c>
      <c r="B51" s="6" t="b">
        <f t="shared" si="2"/>
        <v>1</v>
      </c>
      <c r="C51" s="18" t="s">
        <v>84</v>
      </c>
      <c r="D51" s="25" t="s">
        <v>85</v>
      </c>
      <c r="E51" s="17"/>
      <c r="F51" s="17"/>
      <c r="G51" s="33">
        <f>T305</f>
        <v>0</v>
      </c>
    </row>
    <row r="52" spans="1:19" ht="15.75" x14ac:dyDescent="0.25">
      <c r="A52" s="6" t="b">
        <f t="shared" si="1"/>
        <v>1</v>
      </c>
      <c r="B52" s="6" t="b">
        <f t="shared" si="2"/>
        <v>1</v>
      </c>
      <c r="C52" s="18" t="s">
        <v>86</v>
      </c>
      <c r="D52" s="25" t="s">
        <v>87</v>
      </c>
      <c r="E52" s="17"/>
      <c r="F52" s="17"/>
      <c r="G52" s="33">
        <f>T315</f>
        <v>0</v>
      </c>
    </row>
    <row r="53" spans="1:19" ht="15.75" x14ac:dyDescent="0.25">
      <c r="A53" s="6" t="b">
        <f t="shared" si="1"/>
        <v>1</v>
      </c>
      <c r="B53" s="6" t="b">
        <f t="shared" si="2"/>
        <v>1</v>
      </c>
      <c r="C53" s="18" t="s">
        <v>88</v>
      </c>
      <c r="D53" s="25" t="s">
        <v>89</v>
      </c>
      <c r="E53" s="17"/>
      <c r="F53" s="17"/>
      <c r="G53" s="33">
        <f>T325</f>
        <v>0</v>
      </c>
    </row>
    <row r="54" spans="1:19" ht="31.5" x14ac:dyDescent="0.25">
      <c r="A54" s="6" t="b">
        <f t="shared" si="1"/>
        <v>1</v>
      </c>
      <c r="B54" s="6" t="b">
        <f t="shared" si="2"/>
        <v>1</v>
      </c>
      <c r="C54" s="18" t="s">
        <v>90</v>
      </c>
      <c r="D54" s="25" t="s">
        <v>91</v>
      </c>
      <c r="E54" s="17"/>
      <c r="F54" s="17"/>
      <c r="G54" s="33">
        <f>T335</f>
        <v>0</v>
      </c>
    </row>
    <row r="55" spans="1:19" ht="15.75" customHeight="1" x14ac:dyDescent="0.25">
      <c r="A55" s="6" t="b">
        <f t="shared" si="1"/>
        <v>1</v>
      </c>
      <c r="B55" s="6" t="b">
        <f t="shared" si="2"/>
        <v>1</v>
      </c>
      <c r="C55" s="18" t="s">
        <v>92</v>
      </c>
      <c r="D55" s="25" t="s">
        <v>93</v>
      </c>
      <c r="E55" s="17"/>
      <c r="F55" s="17"/>
      <c r="G55" s="33">
        <f>T345</f>
        <v>0</v>
      </c>
    </row>
    <row r="56" spans="1:19" ht="15.75" x14ac:dyDescent="0.25">
      <c r="A56" s="6" t="b">
        <f t="shared" si="1"/>
        <v>1</v>
      </c>
      <c r="B56" s="6" t="b">
        <f t="shared" si="2"/>
        <v>1</v>
      </c>
      <c r="C56" s="18" t="s">
        <v>94</v>
      </c>
      <c r="D56" s="25" t="s">
        <v>95</v>
      </c>
      <c r="E56" s="17"/>
      <c r="F56" s="17"/>
      <c r="G56" s="33">
        <f>T355</f>
        <v>0</v>
      </c>
    </row>
    <row r="57" spans="1:19" ht="15.75" x14ac:dyDescent="0.25">
      <c r="A57" s="6" t="b">
        <f t="shared" si="1"/>
        <v>1</v>
      </c>
      <c r="B57" s="6" t="b">
        <f t="shared" si="2"/>
        <v>1</v>
      </c>
      <c r="C57" s="18" t="s">
        <v>96</v>
      </c>
      <c r="D57" s="25" t="s">
        <v>97</v>
      </c>
      <c r="E57" s="17"/>
      <c r="F57" s="17"/>
      <c r="G57" s="33">
        <f>T365</f>
        <v>0</v>
      </c>
    </row>
    <row r="58" spans="1:19" ht="15.75" x14ac:dyDescent="0.25">
      <c r="A58" s="6" t="b">
        <f>AND($E$388)</f>
        <v>1</v>
      </c>
      <c r="B58" s="6" t="b">
        <f t="shared" si="2"/>
        <v>1</v>
      </c>
      <c r="C58" s="18" t="s">
        <v>98</v>
      </c>
      <c r="D58" s="25" t="s">
        <v>99</v>
      </c>
      <c r="E58" s="17"/>
      <c r="F58" s="17"/>
      <c r="G58" s="33"/>
    </row>
    <row r="59" spans="1:19" ht="15.75" x14ac:dyDescent="0.25">
      <c r="A59" s="6" t="b">
        <f>AND($E$388)</f>
        <v>1</v>
      </c>
      <c r="B59" s="6" t="b">
        <f t="shared" si="2"/>
        <v>1</v>
      </c>
      <c r="C59" s="18" t="s">
        <v>100</v>
      </c>
      <c r="D59" s="25" t="s">
        <v>101</v>
      </c>
      <c r="E59" s="17"/>
      <c r="F59" s="17"/>
      <c r="G59" s="33"/>
    </row>
    <row r="60" spans="1:19" ht="15.75" x14ac:dyDescent="0.25">
      <c r="A60" s="6" t="b">
        <f>AND($E$388)</f>
        <v>1</v>
      </c>
      <c r="B60" s="6" t="b">
        <f t="shared" si="2"/>
        <v>1</v>
      </c>
      <c r="C60" s="18" t="s">
        <v>102</v>
      </c>
      <c r="D60" s="25" t="s">
        <v>103</v>
      </c>
      <c r="E60" s="17"/>
      <c r="F60" s="17"/>
      <c r="G60" s="33"/>
    </row>
    <row r="61" spans="1:19" ht="15.75" x14ac:dyDescent="0.25">
      <c r="C61" s="8"/>
      <c r="D61" s="12"/>
    </row>
    <row r="62" spans="1:19" ht="47.25" x14ac:dyDescent="0.25">
      <c r="A62" s="6" t="b">
        <f>AND($E$389)</f>
        <v>1</v>
      </c>
      <c r="C62" s="18" t="s">
        <v>104</v>
      </c>
      <c r="D62" s="25" t="s">
        <v>105</v>
      </c>
      <c r="E62" s="17"/>
    </row>
    <row r="63" spans="1:19" ht="50.25" customHeight="1" x14ac:dyDescent="0.25">
      <c r="C63" s="12"/>
      <c r="D63" s="64" t="s">
        <v>106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34.5" customHeight="1" x14ac:dyDescent="0.25">
      <c r="C64" s="12" t="s">
        <v>44</v>
      </c>
      <c r="D64" s="65" t="s">
        <v>107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</row>
    <row r="65" spans="1:20" ht="14.65" customHeight="1" x14ac:dyDescent="0.2">
      <c r="A65" s="45" t="b">
        <f>AND($E27=$G27)</f>
        <v>1</v>
      </c>
      <c r="C65" s="59" t="s">
        <v>6</v>
      </c>
      <c r="D65" s="60" t="s">
        <v>40</v>
      </c>
      <c r="E65" s="26" t="s">
        <v>108</v>
      </c>
      <c r="F65" s="26">
        <v>101</v>
      </c>
      <c r="G65" s="26">
        <v>102</v>
      </c>
      <c r="H65" s="26">
        <v>103</v>
      </c>
      <c r="I65" s="26">
        <v>104</v>
      </c>
      <c r="J65" s="26">
        <v>105</v>
      </c>
      <c r="K65" s="26">
        <v>106</v>
      </c>
      <c r="L65" s="26">
        <v>107</v>
      </c>
      <c r="M65" s="26">
        <v>108</v>
      </c>
      <c r="N65" s="26">
        <v>109</v>
      </c>
      <c r="O65" s="26">
        <v>110</v>
      </c>
      <c r="P65" s="26">
        <v>111</v>
      </c>
      <c r="Q65" s="26">
        <v>112</v>
      </c>
      <c r="R65" s="26">
        <v>113</v>
      </c>
      <c r="S65" s="26">
        <v>114</v>
      </c>
      <c r="T65" s="63">
        <f>SUM(E66:S66,E68:S68,E70:S70,E72:S72,E74:F74)</f>
        <v>0</v>
      </c>
    </row>
    <row r="66" spans="1:20" ht="12.75" customHeight="1" x14ac:dyDescent="0.2">
      <c r="C66" s="59" t="s">
        <v>13</v>
      </c>
      <c r="D66" s="61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63"/>
    </row>
    <row r="67" spans="1:20" ht="12.75" customHeight="1" x14ac:dyDescent="0.2">
      <c r="C67" s="59" t="s">
        <v>16</v>
      </c>
      <c r="D67" s="61"/>
      <c r="E67" s="26">
        <v>115</v>
      </c>
      <c r="F67" s="26">
        <v>116</v>
      </c>
      <c r="G67" s="26">
        <v>117</v>
      </c>
      <c r="H67" s="26">
        <v>118</v>
      </c>
      <c r="I67" s="26">
        <v>119</v>
      </c>
      <c r="J67" s="26">
        <v>120</v>
      </c>
      <c r="K67" s="26">
        <v>121</v>
      </c>
      <c r="L67" s="26">
        <v>122</v>
      </c>
      <c r="M67" s="26">
        <v>123</v>
      </c>
      <c r="N67" s="26">
        <v>124</v>
      </c>
      <c r="O67" s="26">
        <v>125</v>
      </c>
      <c r="P67" s="26">
        <v>126</v>
      </c>
      <c r="Q67" s="26">
        <v>127</v>
      </c>
      <c r="R67" s="26">
        <v>128</v>
      </c>
      <c r="S67" s="26">
        <v>129</v>
      </c>
      <c r="T67" s="63"/>
    </row>
    <row r="68" spans="1:20" ht="12.75" customHeight="1" x14ac:dyDescent="0.2">
      <c r="C68" s="59" t="s">
        <v>31</v>
      </c>
      <c r="D68" s="61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63"/>
    </row>
    <row r="69" spans="1:20" ht="12.75" customHeight="1" x14ac:dyDescent="0.2">
      <c r="C69" s="59" t="s">
        <v>44</v>
      </c>
      <c r="D69" s="61"/>
      <c r="E69" s="26">
        <v>130</v>
      </c>
      <c r="F69" s="26">
        <v>131</v>
      </c>
      <c r="G69" s="26">
        <v>132</v>
      </c>
      <c r="H69" s="26">
        <v>133</v>
      </c>
      <c r="I69" s="26">
        <v>134</v>
      </c>
      <c r="J69" s="26">
        <v>135</v>
      </c>
      <c r="K69" s="26">
        <v>136</v>
      </c>
      <c r="L69" s="26">
        <v>137</v>
      </c>
      <c r="M69" s="26">
        <v>138</v>
      </c>
      <c r="N69" s="26">
        <v>139</v>
      </c>
      <c r="O69" s="26">
        <v>140</v>
      </c>
      <c r="P69" s="26">
        <v>141</v>
      </c>
      <c r="Q69" s="26">
        <v>142</v>
      </c>
      <c r="R69" s="26">
        <v>143</v>
      </c>
      <c r="S69" s="26">
        <v>144</v>
      </c>
      <c r="T69" s="63"/>
    </row>
    <row r="70" spans="1:20" ht="12.75" customHeight="1" x14ac:dyDescent="0.2">
      <c r="C70" s="59" t="s">
        <v>46</v>
      </c>
      <c r="D70" s="61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63"/>
    </row>
    <row r="71" spans="1:20" ht="12.75" customHeight="1" x14ac:dyDescent="0.2">
      <c r="C71" s="59" t="s">
        <v>48</v>
      </c>
      <c r="D71" s="61"/>
      <c r="E71" s="26">
        <v>145</v>
      </c>
      <c r="F71" s="26">
        <v>146</v>
      </c>
      <c r="G71" s="26">
        <v>147</v>
      </c>
      <c r="H71" s="26">
        <v>148</v>
      </c>
      <c r="I71" s="26">
        <v>149</v>
      </c>
      <c r="J71" s="26">
        <v>150</v>
      </c>
      <c r="K71" s="26">
        <v>151</v>
      </c>
      <c r="L71" s="26">
        <v>152</v>
      </c>
      <c r="M71" s="26">
        <v>153</v>
      </c>
      <c r="N71" s="26">
        <v>154</v>
      </c>
      <c r="O71" s="26">
        <v>155</v>
      </c>
      <c r="P71" s="26">
        <v>156</v>
      </c>
      <c r="Q71" s="26">
        <v>157</v>
      </c>
      <c r="R71" s="26">
        <v>158</v>
      </c>
      <c r="S71" s="26">
        <v>159</v>
      </c>
      <c r="T71" s="63"/>
    </row>
    <row r="72" spans="1:20" ht="12.75" customHeight="1" x14ac:dyDescent="0.2">
      <c r="C72" s="59" t="s">
        <v>50</v>
      </c>
      <c r="D72" s="61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63"/>
    </row>
    <row r="73" spans="1:20" ht="12.75" customHeight="1" x14ac:dyDescent="0.2">
      <c r="C73" s="59" t="s">
        <v>52</v>
      </c>
      <c r="D73" s="61"/>
      <c r="E73" s="26">
        <v>160</v>
      </c>
      <c r="F73" s="26">
        <v>161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63"/>
    </row>
    <row r="74" spans="1:20" ht="12.75" customHeight="1" x14ac:dyDescent="0.2">
      <c r="C74" s="59" t="s">
        <v>54</v>
      </c>
      <c r="D74" s="62"/>
      <c r="E74" s="28"/>
      <c r="F74" s="28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9">
        <f>SUM(E66:S66,E68:S68,E70:S70,E72:S72,E74:F74)</f>
        <v>0</v>
      </c>
      <c r="T74" s="63"/>
    </row>
    <row r="75" spans="1:20" ht="14.65" customHeight="1" x14ac:dyDescent="0.2">
      <c r="A75" s="45" t="b">
        <f>AND($E28=$G28)</f>
        <v>1</v>
      </c>
      <c r="C75" s="59" t="s">
        <v>13</v>
      </c>
      <c r="D75" s="59" t="s">
        <v>120</v>
      </c>
      <c r="E75" s="26" t="s">
        <v>108</v>
      </c>
      <c r="F75" s="26">
        <v>101</v>
      </c>
      <c r="G75" s="26">
        <v>102</v>
      </c>
      <c r="H75" s="26">
        <v>103</v>
      </c>
      <c r="I75" s="26">
        <v>104</v>
      </c>
      <c r="J75" s="26">
        <v>105</v>
      </c>
      <c r="K75" s="26">
        <v>106</v>
      </c>
      <c r="L75" s="26">
        <v>107</v>
      </c>
      <c r="M75" s="26">
        <v>108</v>
      </c>
      <c r="N75" s="26">
        <v>109</v>
      </c>
      <c r="O75" s="26">
        <v>110</v>
      </c>
      <c r="P75" s="26">
        <v>111</v>
      </c>
      <c r="Q75" s="26">
        <v>112</v>
      </c>
      <c r="R75" s="26">
        <v>113</v>
      </c>
      <c r="S75" s="26">
        <v>114</v>
      </c>
      <c r="T75" s="63">
        <f>SUM(E76:S76,E78:S78,E80:S80,E82:S82,E84:F84)</f>
        <v>0</v>
      </c>
    </row>
    <row r="76" spans="1:20" ht="12.75" customHeight="1" x14ac:dyDescent="0.2">
      <c r="C76" s="59" t="s">
        <v>58</v>
      </c>
      <c r="D76" s="59" t="s">
        <v>59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63"/>
    </row>
    <row r="77" spans="1:20" ht="12.75" customHeight="1" x14ac:dyDescent="0.2">
      <c r="C77" s="59" t="s">
        <v>60</v>
      </c>
      <c r="D77" s="59" t="s">
        <v>61</v>
      </c>
      <c r="E77" s="26">
        <v>115</v>
      </c>
      <c r="F77" s="26">
        <v>116</v>
      </c>
      <c r="G77" s="26">
        <v>117</v>
      </c>
      <c r="H77" s="26">
        <v>118</v>
      </c>
      <c r="I77" s="26">
        <v>119</v>
      </c>
      <c r="J77" s="26">
        <v>120</v>
      </c>
      <c r="K77" s="26">
        <v>121</v>
      </c>
      <c r="L77" s="26">
        <v>122</v>
      </c>
      <c r="M77" s="26">
        <v>123</v>
      </c>
      <c r="N77" s="26">
        <v>124</v>
      </c>
      <c r="O77" s="26">
        <v>125</v>
      </c>
      <c r="P77" s="26">
        <v>126</v>
      </c>
      <c r="Q77" s="26">
        <v>127</v>
      </c>
      <c r="R77" s="26">
        <v>128</v>
      </c>
      <c r="S77" s="26">
        <v>129</v>
      </c>
      <c r="T77" s="63"/>
    </row>
    <row r="78" spans="1:20" ht="12.75" customHeight="1" x14ac:dyDescent="0.2">
      <c r="C78" s="59" t="s">
        <v>62</v>
      </c>
      <c r="D78" s="59" t="s">
        <v>63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63"/>
    </row>
    <row r="79" spans="1:20" ht="12.75" customHeight="1" x14ac:dyDescent="0.2">
      <c r="C79" s="59" t="s">
        <v>64</v>
      </c>
      <c r="D79" s="59" t="s">
        <v>65</v>
      </c>
      <c r="E79" s="26">
        <v>130</v>
      </c>
      <c r="F79" s="26">
        <v>131</v>
      </c>
      <c r="G79" s="26">
        <v>132</v>
      </c>
      <c r="H79" s="26">
        <v>133</v>
      </c>
      <c r="I79" s="26">
        <v>134</v>
      </c>
      <c r="J79" s="26">
        <v>135</v>
      </c>
      <c r="K79" s="26">
        <v>136</v>
      </c>
      <c r="L79" s="26">
        <v>137</v>
      </c>
      <c r="M79" s="26">
        <v>138</v>
      </c>
      <c r="N79" s="26">
        <v>139</v>
      </c>
      <c r="O79" s="26">
        <v>140</v>
      </c>
      <c r="P79" s="26">
        <v>141</v>
      </c>
      <c r="Q79" s="26">
        <v>142</v>
      </c>
      <c r="R79" s="26">
        <v>143</v>
      </c>
      <c r="S79" s="26">
        <v>144</v>
      </c>
      <c r="T79" s="63"/>
    </row>
    <row r="80" spans="1:20" ht="12.75" customHeight="1" x14ac:dyDescent="0.2">
      <c r="C80" s="59" t="s">
        <v>66</v>
      </c>
      <c r="D80" s="59" t="s">
        <v>67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63"/>
    </row>
    <row r="81" spans="1:20" ht="12.75" customHeight="1" x14ac:dyDescent="0.2">
      <c r="C81" s="59" t="s">
        <v>68</v>
      </c>
      <c r="D81" s="59" t="s">
        <v>69</v>
      </c>
      <c r="E81" s="26">
        <v>145</v>
      </c>
      <c r="F81" s="26">
        <v>146</v>
      </c>
      <c r="G81" s="26">
        <v>147</v>
      </c>
      <c r="H81" s="26">
        <v>148</v>
      </c>
      <c r="I81" s="26">
        <v>149</v>
      </c>
      <c r="J81" s="26">
        <v>150</v>
      </c>
      <c r="K81" s="26">
        <v>151</v>
      </c>
      <c r="L81" s="26">
        <v>152</v>
      </c>
      <c r="M81" s="26">
        <v>153</v>
      </c>
      <c r="N81" s="26">
        <v>154</v>
      </c>
      <c r="O81" s="26">
        <v>155</v>
      </c>
      <c r="P81" s="26">
        <v>156</v>
      </c>
      <c r="Q81" s="26">
        <v>157</v>
      </c>
      <c r="R81" s="26">
        <v>158</v>
      </c>
      <c r="S81" s="26">
        <v>159</v>
      </c>
      <c r="T81" s="63"/>
    </row>
    <row r="82" spans="1:20" ht="12.75" customHeight="1" x14ac:dyDescent="0.2">
      <c r="C82" s="59" t="s">
        <v>70</v>
      </c>
      <c r="D82" s="59" t="s">
        <v>71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63"/>
    </row>
    <row r="83" spans="1:20" ht="12.75" customHeight="1" x14ac:dyDescent="0.2">
      <c r="C83" s="59" t="s">
        <v>72</v>
      </c>
      <c r="D83" s="59" t="s">
        <v>73</v>
      </c>
      <c r="E83" s="26">
        <v>160</v>
      </c>
      <c r="F83" s="26">
        <v>161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63"/>
    </row>
    <row r="84" spans="1:20" ht="12.75" customHeight="1" x14ac:dyDescent="0.2">
      <c r="C84" s="59" t="s">
        <v>74</v>
      </c>
      <c r="D84" s="59" t="s">
        <v>75</v>
      </c>
      <c r="E84" s="30"/>
      <c r="F84" s="30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63"/>
    </row>
    <row r="85" spans="1:20" ht="14.65" customHeight="1" x14ac:dyDescent="0.2">
      <c r="A85" s="45" t="b">
        <f>AND($E29=$G29)</f>
        <v>1</v>
      </c>
      <c r="C85" s="59" t="s">
        <v>16</v>
      </c>
      <c r="D85" s="59" t="s">
        <v>121</v>
      </c>
      <c r="E85" s="26" t="s">
        <v>108</v>
      </c>
      <c r="F85" s="26">
        <v>101</v>
      </c>
      <c r="G85" s="26">
        <v>102</v>
      </c>
      <c r="H85" s="26">
        <v>103</v>
      </c>
      <c r="I85" s="26">
        <v>104</v>
      </c>
      <c r="J85" s="26">
        <v>105</v>
      </c>
      <c r="K85" s="26">
        <v>106</v>
      </c>
      <c r="L85" s="26">
        <v>107</v>
      </c>
      <c r="M85" s="26">
        <v>108</v>
      </c>
      <c r="N85" s="26">
        <v>109</v>
      </c>
      <c r="O85" s="26">
        <v>110</v>
      </c>
      <c r="P85" s="26">
        <v>111</v>
      </c>
      <c r="Q85" s="26">
        <v>112</v>
      </c>
      <c r="R85" s="26">
        <v>113</v>
      </c>
      <c r="S85" s="26">
        <v>114</v>
      </c>
      <c r="T85" s="63">
        <f t="shared" ref="T85" si="3">SUM(E86:S86,E88:S88,E90:S90,E92:S92,E94:F94)</f>
        <v>0</v>
      </c>
    </row>
    <row r="86" spans="1:20" ht="12.75" customHeight="1" x14ac:dyDescent="0.2">
      <c r="C86" s="59" t="s">
        <v>78</v>
      </c>
      <c r="D86" s="59" t="s">
        <v>79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63"/>
    </row>
    <row r="87" spans="1:20" ht="12.75" customHeight="1" x14ac:dyDescent="0.2">
      <c r="C87" s="59" t="s">
        <v>80</v>
      </c>
      <c r="D87" s="59" t="s">
        <v>81</v>
      </c>
      <c r="E87" s="26">
        <v>115</v>
      </c>
      <c r="F87" s="26">
        <v>116</v>
      </c>
      <c r="G87" s="26">
        <v>117</v>
      </c>
      <c r="H87" s="26">
        <v>118</v>
      </c>
      <c r="I87" s="26">
        <v>119</v>
      </c>
      <c r="J87" s="26">
        <v>120</v>
      </c>
      <c r="K87" s="26">
        <v>121</v>
      </c>
      <c r="L87" s="26">
        <v>122</v>
      </c>
      <c r="M87" s="26">
        <v>123</v>
      </c>
      <c r="N87" s="26">
        <v>124</v>
      </c>
      <c r="O87" s="26">
        <v>125</v>
      </c>
      <c r="P87" s="26">
        <v>126</v>
      </c>
      <c r="Q87" s="26">
        <v>127</v>
      </c>
      <c r="R87" s="26">
        <v>128</v>
      </c>
      <c r="S87" s="26">
        <v>129</v>
      </c>
      <c r="T87" s="63"/>
    </row>
    <row r="88" spans="1:20" ht="12.75" customHeight="1" x14ac:dyDescent="0.2">
      <c r="C88" s="59" t="s">
        <v>82</v>
      </c>
      <c r="D88" s="59" t="s">
        <v>83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63"/>
    </row>
    <row r="89" spans="1:20" ht="12.75" customHeight="1" x14ac:dyDescent="0.2">
      <c r="C89" s="59" t="s">
        <v>84</v>
      </c>
      <c r="D89" s="59" t="s">
        <v>85</v>
      </c>
      <c r="E89" s="26">
        <v>130</v>
      </c>
      <c r="F89" s="26">
        <v>131</v>
      </c>
      <c r="G89" s="26">
        <v>132</v>
      </c>
      <c r="H89" s="26">
        <v>133</v>
      </c>
      <c r="I89" s="26">
        <v>134</v>
      </c>
      <c r="J89" s="26">
        <v>135</v>
      </c>
      <c r="K89" s="26">
        <v>136</v>
      </c>
      <c r="L89" s="26">
        <v>137</v>
      </c>
      <c r="M89" s="26">
        <v>138</v>
      </c>
      <c r="N89" s="26">
        <v>139</v>
      </c>
      <c r="O89" s="26">
        <v>140</v>
      </c>
      <c r="P89" s="26">
        <v>141</v>
      </c>
      <c r="Q89" s="26">
        <v>142</v>
      </c>
      <c r="R89" s="26">
        <v>143</v>
      </c>
      <c r="S89" s="26">
        <v>144</v>
      </c>
      <c r="T89" s="63"/>
    </row>
    <row r="90" spans="1:20" ht="12.75" customHeight="1" x14ac:dyDescent="0.2">
      <c r="C90" s="59" t="s">
        <v>86</v>
      </c>
      <c r="D90" s="59" t="s">
        <v>87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63"/>
    </row>
    <row r="91" spans="1:20" ht="12.75" customHeight="1" x14ac:dyDescent="0.2">
      <c r="C91" s="59" t="s">
        <v>88</v>
      </c>
      <c r="D91" s="59" t="s">
        <v>89</v>
      </c>
      <c r="E91" s="26">
        <v>145</v>
      </c>
      <c r="F91" s="26">
        <v>146</v>
      </c>
      <c r="G91" s="26">
        <v>147</v>
      </c>
      <c r="H91" s="26">
        <v>148</v>
      </c>
      <c r="I91" s="26">
        <v>149</v>
      </c>
      <c r="J91" s="26">
        <v>150</v>
      </c>
      <c r="K91" s="26">
        <v>151</v>
      </c>
      <c r="L91" s="26">
        <v>152</v>
      </c>
      <c r="M91" s="26">
        <v>153</v>
      </c>
      <c r="N91" s="26">
        <v>154</v>
      </c>
      <c r="O91" s="26">
        <v>155</v>
      </c>
      <c r="P91" s="26">
        <v>156</v>
      </c>
      <c r="Q91" s="26">
        <v>157</v>
      </c>
      <c r="R91" s="26">
        <v>158</v>
      </c>
      <c r="S91" s="26">
        <v>159</v>
      </c>
      <c r="T91" s="63"/>
    </row>
    <row r="92" spans="1:20" ht="12.75" customHeight="1" x14ac:dyDescent="0.2">
      <c r="C92" s="59" t="s">
        <v>90</v>
      </c>
      <c r="D92" s="59" t="s">
        <v>91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63"/>
    </row>
    <row r="93" spans="1:20" ht="12.75" customHeight="1" x14ac:dyDescent="0.2">
      <c r="C93" s="59" t="s">
        <v>92</v>
      </c>
      <c r="D93" s="59" t="s">
        <v>93</v>
      </c>
      <c r="E93" s="26">
        <v>160</v>
      </c>
      <c r="F93" s="26">
        <v>161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63"/>
    </row>
    <row r="94" spans="1:20" ht="12.75" customHeight="1" x14ac:dyDescent="0.2">
      <c r="C94" s="59" t="s">
        <v>94</v>
      </c>
      <c r="D94" s="59" t="s">
        <v>95</v>
      </c>
      <c r="E94" s="28"/>
      <c r="F94" s="28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63"/>
    </row>
    <row r="95" spans="1:20" ht="14.65" customHeight="1" x14ac:dyDescent="0.2">
      <c r="A95" s="45" t="b">
        <f>AND($E30=$G30)</f>
        <v>1</v>
      </c>
      <c r="C95" s="59" t="s">
        <v>31</v>
      </c>
      <c r="D95" s="59" t="s">
        <v>122</v>
      </c>
      <c r="E95" s="26" t="s">
        <v>108</v>
      </c>
      <c r="F95" s="26">
        <v>101</v>
      </c>
      <c r="G95" s="26">
        <v>102</v>
      </c>
      <c r="H95" s="26">
        <v>103</v>
      </c>
      <c r="I95" s="26">
        <v>104</v>
      </c>
      <c r="J95" s="26">
        <v>105</v>
      </c>
      <c r="K95" s="26">
        <v>106</v>
      </c>
      <c r="L95" s="26">
        <v>107</v>
      </c>
      <c r="M95" s="26">
        <v>108</v>
      </c>
      <c r="N95" s="26">
        <v>109</v>
      </c>
      <c r="O95" s="26">
        <v>110</v>
      </c>
      <c r="P95" s="26">
        <v>111</v>
      </c>
      <c r="Q95" s="26">
        <v>112</v>
      </c>
      <c r="R95" s="26">
        <v>113</v>
      </c>
      <c r="S95" s="26">
        <v>114</v>
      </c>
      <c r="T95" s="63">
        <f t="shared" ref="T95" si="4">SUM(E96:S96,E98:S98,E100:S100,E102:S102,E104:F104)</f>
        <v>0</v>
      </c>
    </row>
    <row r="96" spans="1:20" ht="12.75" customHeight="1" x14ac:dyDescent="0.2">
      <c r="C96" s="59" t="s">
        <v>98</v>
      </c>
      <c r="D96" s="59" t="s">
        <v>99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63"/>
    </row>
    <row r="97" spans="1:20" ht="12.75" customHeight="1" x14ac:dyDescent="0.2">
      <c r="C97" s="59" t="s">
        <v>100</v>
      </c>
      <c r="D97" s="59" t="s">
        <v>101</v>
      </c>
      <c r="E97" s="26">
        <v>115</v>
      </c>
      <c r="F97" s="26">
        <v>116</v>
      </c>
      <c r="G97" s="26">
        <v>117</v>
      </c>
      <c r="H97" s="26">
        <v>118</v>
      </c>
      <c r="I97" s="26">
        <v>119</v>
      </c>
      <c r="J97" s="26">
        <v>120</v>
      </c>
      <c r="K97" s="26">
        <v>121</v>
      </c>
      <c r="L97" s="26">
        <v>122</v>
      </c>
      <c r="M97" s="26">
        <v>123</v>
      </c>
      <c r="N97" s="26">
        <v>124</v>
      </c>
      <c r="O97" s="26">
        <v>125</v>
      </c>
      <c r="P97" s="26">
        <v>126</v>
      </c>
      <c r="Q97" s="26">
        <v>127</v>
      </c>
      <c r="R97" s="26">
        <v>128</v>
      </c>
      <c r="S97" s="26">
        <v>129</v>
      </c>
      <c r="T97" s="63"/>
    </row>
    <row r="98" spans="1:20" ht="12.75" customHeight="1" x14ac:dyDescent="0.2">
      <c r="C98" s="59" t="s">
        <v>102</v>
      </c>
      <c r="D98" s="59" t="s">
        <v>103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63"/>
    </row>
    <row r="99" spans="1:20" ht="12.75" customHeight="1" x14ac:dyDescent="0.2">
      <c r="C99" s="59"/>
      <c r="D99" s="59"/>
      <c r="E99" s="26">
        <v>130</v>
      </c>
      <c r="F99" s="26">
        <v>131</v>
      </c>
      <c r="G99" s="26">
        <v>132</v>
      </c>
      <c r="H99" s="26">
        <v>133</v>
      </c>
      <c r="I99" s="26">
        <v>134</v>
      </c>
      <c r="J99" s="26">
        <v>135</v>
      </c>
      <c r="K99" s="26">
        <v>136</v>
      </c>
      <c r="L99" s="26">
        <v>137</v>
      </c>
      <c r="M99" s="26">
        <v>138</v>
      </c>
      <c r="N99" s="26">
        <v>139</v>
      </c>
      <c r="O99" s="26">
        <v>140</v>
      </c>
      <c r="P99" s="26">
        <v>141</v>
      </c>
      <c r="Q99" s="26">
        <v>142</v>
      </c>
      <c r="R99" s="26">
        <v>143</v>
      </c>
      <c r="S99" s="26">
        <v>144</v>
      </c>
      <c r="T99" s="63"/>
    </row>
    <row r="100" spans="1:20" ht="12.75" customHeight="1" x14ac:dyDescent="0.2">
      <c r="C100" s="59"/>
      <c r="D100" s="59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63"/>
    </row>
    <row r="101" spans="1:20" ht="12.75" customHeight="1" x14ac:dyDescent="0.2">
      <c r="C101" s="59"/>
      <c r="D101" s="59"/>
      <c r="E101" s="26">
        <v>145</v>
      </c>
      <c r="F101" s="26">
        <v>146</v>
      </c>
      <c r="G101" s="26">
        <v>147</v>
      </c>
      <c r="H101" s="26">
        <v>148</v>
      </c>
      <c r="I101" s="26">
        <v>149</v>
      </c>
      <c r="J101" s="26">
        <v>150</v>
      </c>
      <c r="K101" s="26">
        <v>151</v>
      </c>
      <c r="L101" s="26">
        <v>152</v>
      </c>
      <c r="M101" s="26">
        <v>153</v>
      </c>
      <c r="N101" s="26">
        <v>154</v>
      </c>
      <c r="O101" s="26">
        <v>155</v>
      </c>
      <c r="P101" s="26">
        <v>156</v>
      </c>
      <c r="Q101" s="26">
        <v>157</v>
      </c>
      <c r="R101" s="26">
        <v>158</v>
      </c>
      <c r="S101" s="26">
        <v>159</v>
      </c>
      <c r="T101" s="63"/>
    </row>
    <row r="102" spans="1:20" ht="12.75" customHeight="1" x14ac:dyDescent="0.2">
      <c r="C102" s="59"/>
      <c r="D102" s="59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63"/>
    </row>
    <row r="103" spans="1:20" ht="12.75" customHeight="1" x14ac:dyDescent="0.2">
      <c r="C103" s="59"/>
      <c r="D103" s="59"/>
      <c r="E103" s="26">
        <v>160</v>
      </c>
      <c r="F103" s="26">
        <v>161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63"/>
    </row>
    <row r="104" spans="1:20" ht="12.75" customHeight="1" x14ac:dyDescent="0.2">
      <c r="C104" s="59"/>
      <c r="D104" s="59"/>
      <c r="E104" s="28"/>
      <c r="F104" s="28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63"/>
    </row>
    <row r="105" spans="1:20" ht="12.75" customHeight="1" x14ac:dyDescent="0.2">
      <c r="A105" s="45" t="b">
        <f>AND($E31=$G31)</f>
        <v>1</v>
      </c>
      <c r="C105" s="59" t="s">
        <v>44</v>
      </c>
      <c r="D105" s="59" t="s">
        <v>123</v>
      </c>
      <c r="E105" s="26" t="s">
        <v>108</v>
      </c>
      <c r="F105" s="26">
        <v>101</v>
      </c>
      <c r="G105" s="26">
        <v>102</v>
      </c>
      <c r="H105" s="26">
        <v>103</v>
      </c>
      <c r="I105" s="26">
        <v>104</v>
      </c>
      <c r="J105" s="26">
        <v>105</v>
      </c>
      <c r="K105" s="26">
        <v>106</v>
      </c>
      <c r="L105" s="26">
        <v>107</v>
      </c>
      <c r="M105" s="26">
        <v>108</v>
      </c>
      <c r="N105" s="26">
        <v>109</v>
      </c>
      <c r="O105" s="26">
        <v>110</v>
      </c>
      <c r="P105" s="26">
        <v>111</v>
      </c>
      <c r="Q105" s="26">
        <v>112</v>
      </c>
      <c r="R105" s="26">
        <v>113</v>
      </c>
      <c r="S105" s="26">
        <v>114</v>
      </c>
      <c r="T105" s="63">
        <f t="shared" ref="T105" si="5">SUM(E106:S106,E108:S108,E110:S110,E112:S112,E114:F114)</f>
        <v>0</v>
      </c>
    </row>
    <row r="106" spans="1:20" ht="12.75" customHeight="1" x14ac:dyDescent="0.2">
      <c r="C106" s="59"/>
      <c r="D106" s="59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63"/>
    </row>
    <row r="107" spans="1:20" ht="12.75" customHeight="1" x14ac:dyDescent="0.2">
      <c r="C107" s="59"/>
      <c r="D107" s="59"/>
      <c r="E107" s="26">
        <v>115</v>
      </c>
      <c r="F107" s="26">
        <v>116</v>
      </c>
      <c r="G107" s="26">
        <v>117</v>
      </c>
      <c r="H107" s="26">
        <v>118</v>
      </c>
      <c r="I107" s="26">
        <v>119</v>
      </c>
      <c r="J107" s="26">
        <v>120</v>
      </c>
      <c r="K107" s="26">
        <v>121</v>
      </c>
      <c r="L107" s="26">
        <v>122</v>
      </c>
      <c r="M107" s="26">
        <v>123</v>
      </c>
      <c r="N107" s="26">
        <v>124</v>
      </c>
      <c r="O107" s="26">
        <v>125</v>
      </c>
      <c r="P107" s="26">
        <v>126</v>
      </c>
      <c r="Q107" s="26">
        <v>127</v>
      </c>
      <c r="R107" s="26">
        <v>128</v>
      </c>
      <c r="S107" s="26">
        <v>129</v>
      </c>
      <c r="T107" s="63"/>
    </row>
    <row r="108" spans="1:20" ht="12.75" customHeight="1" x14ac:dyDescent="0.2">
      <c r="C108" s="59"/>
      <c r="D108" s="59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63"/>
    </row>
    <row r="109" spans="1:20" ht="12.75" customHeight="1" x14ac:dyDescent="0.2">
      <c r="C109" s="59"/>
      <c r="D109" s="59"/>
      <c r="E109" s="26">
        <v>130</v>
      </c>
      <c r="F109" s="26">
        <v>131</v>
      </c>
      <c r="G109" s="26">
        <v>132</v>
      </c>
      <c r="H109" s="26">
        <v>133</v>
      </c>
      <c r="I109" s="26">
        <v>134</v>
      </c>
      <c r="J109" s="26">
        <v>135</v>
      </c>
      <c r="K109" s="26">
        <v>136</v>
      </c>
      <c r="L109" s="26">
        <v>137</v>
      </c>
      <c r="M109" s="26">
        <v>138</v>
      </c>
      <c r="N109" s="26">
        <v>139</v>
      </c>
      <c r="O109" s="26">
        <v>140</v>
      </c>
      <c r="P109" s="26">
        <v>141</v>
      </c>
      <c r="Q109" s="26">
        <v>142</v>
      </c>
      <c r="R109" s="26">
        <v>143</v>
      </c>
      <c r="S109" s="26">
        <v>144</v>
      </c>
      <c r="T109" s="63"/>
    </row>
    <row r="110" spans="1:20" ht="12.75" customHeight="1" x14ac:dyDescent="0.2">
      <c r="C110" s="59"/>
      <c r="D110" s="59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63"/>
    </row>
    <row r="111" spans="1:20" ht="12.75" customHeight="1" x14ac:dyDescent="0.2">
      <c r="C111" s="59"/>
      <c r="D111" s="59"/>
      <c r="E111" s="26">
        <v>145</v>
      </c>
      <c r="F111" s="26">
        <v>146</v>
      </c>
      <c r="G111" s="26">
        <v>147</v>
      </c>
      <c r="H111" s="26">
        <v>148</v>
      </c>
      <c r="I111" s="26">
        <v>149</v>
      </c>
      <c r="J111" s="26">
        <v>150</v>
      </c>
      <c r="K111" s="26">
        <v>151</v>
      </c>
      <c r="L111" s="26">
        <v>152</v>
      </c>
      <c r="M111" s="26">
        <v>153</v>
      </c>
      <c r="N111" s="26">
        <v>154</v>
      </c>
      <c r="O111" s="26">
        <v>155</v>
      </c>
      <c r="P111" s="26">
        <v>156</v>
      </c>
      <c r="Q111" s="26">
        <v>157</v>
      </c>
      <c r="R111" s="26">
        <v>158</v>
      </c>
      <c r="S111" s="26">
        <v>159</v>
      </c>
      <c r="T111" s="63"/>
    </row>
    <row r="112" spans="1:20" ht="12.75" customHeight="1" x14ac:dyDescent="0.2">
      <c r="C112" s="59"/>
      <c r="D112" s="59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63"/>
    </row>
    <row r="113" spans="1:20" ht="12.75" customHeight="1" x14ac:dyDescent="0.2">
      <c r="C113" s="59"/>
      <c r="D113" s="59"/>
      <c r="E113" s="26">
        <v>160</v>
      </c>
      <c r="F113" s="26">
        <v>161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63"/>
    </row>
    <row r="114" spans="1:20" ht="12.75" customHeight="1" x14ac:dyDescent="0.2">
      <c r="C114" s="59"/>
      <c r="D114" s="59"/>
      <c r="E114" s="28"/>
      <c r="F114" s="28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63"/>
    </row>
    <row r="115" spans="1:20" ht="14.65" customHeight="1" x14ac:dyDescent="0.2">
      <c r="A115" s="45" t="b">
        <f>AND($E32=$G32)</f>
        <v>1</v>
      </c>
      <c r="C115" s="59" t="s">
        <v>46</v>
      </c>
      <c r="D115" s="59" t="s">
        <v>124</v>
      </c>
      <c r="E115" s="26" t="s">
        <v>108</v>
      </c>
      <c r="F115" s="26">
        <v>101</v>
      </c>
      <c r="G115" s="26">
        <v>102</v>
      </c>
      <c r="H115" s="26">
        <v>103</v>
      </c>
      <c r="I115" s="26">
        <v>104</v>
      </c>
      <c r="J115" s="26">
        <v>105</v>
      </c>
      <c r="K115" s="26">
        <v>106</v>
      </c>
      <c r="L115" s="26">
        <v>107</v>
      </c>
      <c r="M115" s="26">
        <v>108</v>
      </c>
      <c r="N115" s="26">
        <v>109</v>
      </c>
      <c r="O115" s="26">
        <v>110</v>
      </c>
      <c r="P115" s="26">
        <v>111</v>
      </c>
      <c r="Q115" s="26">
        <v>112</v>
      </c>
      <c r="R115" s="26">
        <v>113</v>
      </c>
      <c r="S115" s="26">
        <v>114</v>
      </c>
      <c r="T115" s="63">
        <f t="shared" ref="T115" si="6">SUM(E116:S116,E118:S118,E120:S120,E122:S122,E124:F124)</f>
        <v>0</v>
      </c>
    </row>
    <row r="116" spans="1:20" ht="12.75" customHeight="1" x14ac:dyDescent="0.2">
      <c r="C116" s="59" t="s">
        <v>13</v>
      </c>
      <c r="D116" s="59" t="s">
        <v>41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63"/>
    </row>
    <row r="117" spans="1:20" ht="12.75" customHeight="1" x14ac:dyDescent="0.2">
      <c r="C117" s="59"/>
      <c r="D117" s="59"/>
      <c r="E117" s="26">
        <v>115</v>
      </c>
      <c r="F117" s="26">
        <v>116</v>
      </c>
      <c r="G117" s="26">
        <v>117</v>
      </c>
      <c r="H117" s="26">
        <v>118</v>
      </c>
      <c r="I117" s="26">
        <v>119</v>
      </c>
      <c r="J117" s="26">
        <v>120</v>
      </c>
      <c r="K117" s="26">
        <v>121</v>
      </c>
      <c r="L117" s="26">
        <v>122</v>
      </c>
      <c r="M117" s="26">
        <v>123</v>
      </c>
      <c r="N117" s="26">
        <v>124</v>
      </c>
      <c r="O117" s="26">
        <v>125</v>
      </c>
      <c r="P117" s="26">
        <v>126</v>
      </c>
      <c r="Q117" s="26">
        <v>127</v>
      </c>
      <c r="R117" s="26">
        <v>128</v>
      </c>
      <c r="S117" s="26">
        <v>129</v>
      </c>
      <c r="T117" s="63"/>
    </row>
    <row r="118" spans="1:20" ht="12.75" customHeight="1" x14ac:dyDescent="0.2">
      <c r="C118" s="59"/>
      <c r="D118" s="59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63"/>
    </row>
    <row r="119" spans="1:20" ht="12.75" customHeight="1" x14ac:dyDescent="0.2">
      <c r="C119" s="59"/>
      <c r="D119" s="59"/>
      <c r="E119" s="26">
        <v>130</v>
      </c>
      <c r="F119" s="26">
        <v>131</v>
      </c>
      <c r="G119" s="26">
        <v>132</v>
      </c>
      <c r="H119" s="26">
        <v>133</v>
      </c>
      <c r="I119" s="26">
        <v>134</v>
      </c>
      <c r="J119" s="26">
        <v>135</v>
      </c>
      <c r="K119" s="26">
        <v>136</v>
      </c>
      <c r="L119" s="26">
        <v>137</v>
      </c>
      <c r="M119" s="26">
        <v>138</v>
      </c>
      <c r="N119" s="26">
        <v>139</v>
      </c>
      <c r="O119" s="26">
        <v>140</v>
      </c>
      <c r="P119" s="26">
        <v>141</v>
      </c>
      <c r="Q119" s="26">
        <v>142</v>
      </c>
      <c r="R119" s="26">
        <v>143</v>
      </c>
      <c r="S119" s="26">
        <v>144</v>
      </c>
      <c r="T119" s="63"/>
    </row>
    <row r="120" spans="1:20" ht="12.75" customHeight="1" x14ac:dyDescent="0.2">
      <c r="C120" s="59"/>
      <c r="D120" s="59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63"/>
    </row>
    <row r="121" spans="1:20" ht="12.75" customHeight="1" x14ac:dyDescent="0.2">
      <c r="C121" s="59"/>
      <c r="D121" s="59"/>
      <c r="E121" s="26">
        <v>145</v>
      </c>
      <c r="F121" s="26">
        <v>146</v>
      </c>
      <c r="G121" s="26">
        <v>147</v>
      </c>
      <c r="H121" s="26">
        <v>148</v>
      </c>
      <c r="I121" s="26">
        <v>149</v>
      </c>
      <c r="J121" s="26">
        <v>150</v>
      </c>
      <c r="K121" s="26">
        <v>151</v>
      </c>
      <c r="L121" s="26">
        <v>152</v>
      </c>
      <c r="M121" s="26">
        <v>153</v>
      </c>
      <c r="N121" s="26">
        <v>154</v>
      </c>
      <c r="O121" s="26">
        <v>155</v>
      </c>
      <c r="P121" s="26">
        <v>156</v>
      </c>
      <c r="Q121" s="26">
        <v>157</v>
      </c>
      <c r="R121" s="26">
        <v>158</v>
      </c>
      <c r="S121" s="26">
        <v>159</v>
      </c>
      <c r="T121" s="63"/>
    </row>
    <row r="122" spans="1:20" ht="12.75" customHeight="1" x14ac:dyDescent="0.2">
      <c r="C122" s="59"/>
      <c r="D122" s="59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63"/>
    </row>
    <row r="123" spans="1:20" ht="12.75" customHeight="1" x14ac:dyDescent="0.2">
      <c r="C123" s="59"/>
      <c r="D123" s="59"/>
      <c r="E123" s="26">
        <v>160</v>
      </c>
      <c r="F123" s="26">
        <v>161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63"/>
    </row>
    <row r="124" spans="1:20" ht="12.75" customHeight="1" x14ac:dyDescent="0.2">
      <c r="C124" s="59"/>
      <c r="D124" s="59"/>
      <c r="E124" s="28"/>
      <c r="F124" s="28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63"/>
    </row>
    <row r="125" spans="1:20" ht="12.75" customHeight="1" x14ac:dyDescent="0.2">
      <c r="A125" s="45" t="b">
        <f>AND($E33=$G33)</f>
        <v>1</v>
      </c>
      <c r="C125" s="59" t="s">
        <v>48</v>
      </c>
      <c r="D125" s="59" t="s">
        <v>125</v>
      </c>
      <c r="E125" s="26" t="s">
        <v>108</v>
      </c>
      <c r="F125" s="26">
        <v>101</v>
      </c>
      <c r="G125" s="26">
        <v>102</v>
      </c>
      <c r="H125" s="26">
        <v>103</v>
      </c>
      <c r="I125" s="26">
        <v>104</v>
      </c>
      <c r="J125" s="26">
        <v>105</v>
      </c>
      <c r="K125" s="26">
        <v>106</v>
      </c>
      <c r="L125" s="26">
        <v>107</v>
      </c>
      <c r="M125" s="26">
        <v>108</v>
      </c>
      <c r="N125" s="26">
        <v>109</v>
      </c>
      <c r="O125" s="26">
        <v>110</v>
      </c>
      <c r="P125" s="26">
        <v>111</v>
      </c>
      <c r="Q125" s="26">
        <v>112</v>
      </c>
      <c r="R125" s="26">
        <v>113</v>
      </c>
      <c r="S125" s="26">
        <v>114</v>
      </c>
      <c r="T125" s="63">
        <f t="shared" ref="T125" si="7">SUM(E126:S126,E128:S128,E130:S130,E132:S132,E134:F134)</f>
        <v>0</v>
      </c>
    </row>
    <row r="126" spans="1:20" ht="12.75" customHeight="1" x14ac:dyDescent="0.2">
      <c r="C126" s="59"/>
      <c r="D126" s="59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63"/>
    </row>
    <row r="127" spans="1:20" ht="12.75" customHeight="1" x14ac:dyDescent="0.2">
      <c r="C127" s="59"/>
      <c r="D127" s="59"/>
      <c r="E127" s="26">
        <v>115</v>
      </c>
      <c r="F127" s="26">
        <v>116</v>
      </c>
      <c r="G127" s="26">
        <v>117</v>
      </c>
      <c r="H127" s="26">
        <v>118</v>
      </c>
      <c r="I127" s="26">
        <v>119</v>
      </c>
      <c r="J127" s="26">
        <v>120</v>
      </c>
      <c r="K127" s="26">
        <v>121</v>
      </c>
      <c r="L127" s="26">
        <v>122</v>
      </c>
      <c r="M127" s="26">
        <v>123</v>
      </c>
      <c r="N127" s="26">
        <v>124</v>
      </c>
      <c r="O127" s="26">
        <v>125</v>
      </c>
      <c r="P127" s="26">
        <v>126</v>
      </c>
      <c r="Q127" s="26">
        <v>127</v>
      </c>
      <c r="R127" s="26">
        <v>128</v>
      </c>
      <c r="S127" s="26">
        <v>129</v>
      </c>
      <c r="T127" s="63"/>
    </row>
    <row r="128" spans="1:20" ht="12.75" customHeight="1" x14ac:dyDescent="0.2">
      <c r="C128" s="59"/>
      <c r="D128" s="59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63"/>
    </row>
    <row r="129" spans="1:20" ht="12.75" customHeight="1" x14ac:dyDescent="0.2">
      <c r="C129" s="59"/>
      <c r="D129" s="59"/>
      <c r="E129" s="26">
        <v>130</v>
      </c>
      <c r="F129" s="26">
        <v>131</v>
      </c>
      <c r="G129" s="26">
        <v>132</v>
      </c>
      <c r="H129" s="26">
        <v>133</v>
      </c>
      <c r="I129" s="26">
        <v>134</v>
      </c>
      <c r="J129" s="26">
        <v>135</v>
      </c>
      <c r="K129" s="26">
        <v>136</v>
      </c>
      <c r="L129" s="26">
        <v>137</v>
      </c>
      <c r="M129" s="26">
        <v>138</v>
      </c>
      <c r="N129" s="26">
        <v>139</v>
      </c>
      <c r="O129" s="26">
        <v>140</v>
      </c>
      <c r="P129" s="26">
        <v>141</v>
      </c>
      <c r="Q129" s="26">
        <v>142</v>
      </c>
      <c r="R129" s="26">
        <v>143</v>
      </c>
      <c r="S129" s="26">
        <v>144</v>
      </c>
      <c r="T129" s="63"/>
    </row>
    <row r="130" spans="1:20" ht="12.75" customHeight="1" x14ac:dyDescent="0.2">
      <c r="C130" s="59"/>
      <c r="D130" s="59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63"/>
    </row>
    <row r="131" spans="1:20" ht="12.75" customHeight="1" x14ac:dyDescent="0.2">
      <c r="C131" s="59"/>
      <c r="D131" s="59"/>
      <c r="E131" s="26">
        <v>145</v>
      </c>
      <c r="F131" s="26">
        <v>146</v>
      </c>
      <c r="G131" s="26">
        <v>147</v>
      </c>
      <c r="H131" s="26">
        <v>148</v>
      </c>
      <c r="I131" s="26">
        <v>149</v>
      </c>
      <c r="J131" s="26">
        <v>150</v>
      </c>
      <c r="K131" s="26">
        <v>151</v>
      </c>
      <c r="L131" s="26">
        <v>152</v>
      </c>
      <c r="M131" s="26">
        <v>153</v>
      </c>
      <c r="N131" s="26">
        <v>154</v>
      </c>
      <c r="O131" s="26">
        <v>155</v>
      </c>
      <c r="P131" s="26">
        <v>156</v>
      </c>
      <c r="Q131" s="26">
        <v>157</v>
      </c>
      <c r="R131" s="26">
        <v>158</v>
      </c>
      <c r="S131" s="26">
        <v>159</v>
      </c>
      <c r="T131" s="63"/>
    </row>
    <row r="132" spans="1:20" ht="12.75" customHeight="1" x14ac:dyDescent="0.2">
      <c r="C132" s="59"/>
      <c r="D132" s="59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63"/>
    </row>
    <row r="133" spans="1:20" ht="12.75" customHeight="1" x14ac:dyDescent="0.2">
      <c r="C133" s="59"/>
      <c r="D133" s="59"/>
      <c r="E133" s="26">
        <v>160</v>
      </c>
      <c r="F133" s="26">
        <v>161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63"/>
    </row>
    <row r="134" spans="1:20" ht="12.75" customHeight="1" x14ac:dyDescent="0.2">
      <c r="C134" s="59"/>
      <c r="D134" s="59"/>
      <c r="E134" s="28"/>
      <c r="F134" s="28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9">
        <f>SUM(E126:S126,E128:S128,E130:S130,E132:S132,E134:F134)</f>
        <v>0</v>
      </c>
      <c r="T134" s="63"/>
    </row>
    <row r="135" spans="1:20" ht="12.75" customHeight="1" x14ac:dyDescent="0.2">
      <c r="A135" s="45" t="b">
        <f>AND($E34=$G34)</f>
        <v>1</v>
      </c>
      <c r="C135" s="59" t="s">
        <v>50</v>
      </c>
      <c r="D135" s="59" t="s">
        <v>126</v>
      </c>
      <c r="E135" s="26" t="s">
        <v>108</v>
      </c>
      <c r="F135" s="26">
        <v>101</v>
      </c>
      <c r="G135" s="26">
        <v>102</v>
      </c>
      <c r="H135" s="26">
        <v>103</v>
      </c>
      <c r="I135" s="26">
        <v>104</v>
      </c>
      <c r="J135" s="26">
        <v>105</v>
      </c>
      <c r="K135" s="26">
        <v>106</v>
      </c>
      <c r="L135" s="26">
        <v>107</v>
      </c>
      <c r="M135" s="26">
        <v>108</v>
      </c>
      <c r="N135" s="26">
        <v>109</v>
      </c>
      <c r="O135" s="26">
        <v>110</v>
      </c>
      <c r="P135" s="26">
        <v>111</v>
      </c>
      <c r="Q135" s="26">
        <v>112</v>
      </c>
      <c r="R135" s="26">
        <v>113</v>
      </c>
      <c r="S135" s="26">
        <v>114</v>
      </c>
      <c r="T135" s="63">
        <f t="shared" ref="T135" si="8">SUM(E136:S136,E138:S138,E140:S140,E142:S142,E144:F144)</f>
        <v>0</v>
      </c>
    </row>
    <row r="136" spans="1:20" ht="12.75" customHeight="1" x14ac:dyDescent="0.2">
      <c r="C136" s="59"/>
      <c r="D136" s="59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63"/>
    </row>
    <row r="137" spans="1:20" ht="12.75" customHeight="1" x14ac:dyDescent="0.2">
      <c r="C137" s="59"/>
      <c r="D137" s="59"/>
      <c r="E137" s="26">
        <v>115</v>
      </c>
      <c r="F137" s="26">
        <v>116</v>
      </c>
      <c r="G137" s="26">
        <v>117</v>
      </c>
      <c r="H137" s="26">
        <v>118</v>
      </c>
      <c r="I137" s="26">
        <v>119</v>
      </c>
      <c r="J137" s="26">
        <v>120</v>
      </c>
      <c r="K137" s="26">
        <v>121</v>
      </c>
      <c r="L137" s="26">
        <v>122</v>
      </c>
      <c r="M137" s="26">
        <v>123</v>
      </c>
      <c r="N137" s="26">
        <v>124</v>
      </c>
      <c r="O137" s="26">
        <v>125</v>
      </c>
      <c r="P137" s="26">
        <v>126</v>
      </c>
      <c r="Q137" s="26">
        <v>127</v>
      </c>
      <c r="R137" s="26">
        <v>128</v>
      </c>
      <c r="S137" s="26">
        <v>129</v>
      </c>
      <c r="T137" s="63"/>
    </row>
    <row r="138" spans="1:20" ht="12.75" customHeight="1" x14ac:dyDescent="0.2">
      <c r="C138" s="59"/>
      <c r="D138" s="59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63"/>
    </row>
    <row r="139" spans="1:20" ht="12.75" customHeight="1" x14ac:dyDescent="0.2">
      <c r="C139" s="59"/>
      <c r="D139" s="59"/>
      <c r="E139" s="26">
        <v>130</v>
      </c>
      <c r="F139" s="26">
        <v>131</v>
      </c>
      <c r="G139" s="26">
        <v>132</v>
      </c>
      <c r="H139" s="26">
        <v>133</v>
      </c>
      <c r="I139" s="26">
        <v>134</v>
      </c>
      <c r="J139" s="26">
        <v>135</v>
      </c>
      <c r="K139" s="26">
        <v>136</v>
      </c>
      <c r="L139" s="26">
        <v>137</v>
      </c>
      <c r="M139" s="26">
        <v>138</v>
      </c>
      <c r="N139" s="26">
        <v>139</v>
      </c>
      <c r="O139" s="26">
        <v>140</v>
      </c>
      <c r="P139" s="26">
        <v>141</v>
      </c>
      <c r="Q139" s="26">
        <v>142</v>
      </c>
      <c r="R139" s="26">
        <v>143</v>
      </c>
      <c r="S139" s="26">
        <v>144</v>
      </c>
      <c r="T139" s="63"/>
    </row>
    <row r="140" spans="1:20" ht="12.75" customHeight="1" x14ac:dyDescent="0.2">
      <c r="C140" s="59"/>
      <c r="D140" s="59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63"/>
    </row>
    <row r="141" spans="1:20" ht="12.75" customHeight="1" x14ac:dyDescent="0.2">
      <c r="C141" s="59"/>
      <c r="D141" s="59"/>
      <c r="E141" s="26">
        <v>145</v>
      </c>
      <c r="F141" s="26">
        <v>146</v>
      </c>
      <c r="G141" s="26">
        <v>147</v>
      </c>
      <c r="H141" s="26">
        <v>148</v>
      </c>
      <c r="I141" s="26">
        <v>149</v>
      </c>
      <c r="J141" s="26">
        <v>150</v>
      </c>
      <c r="K141" s="26">
        <v>151</v>
      </c>
      <c r="L141" s="26">
        <v>152</v>
      </c>
      <c r="M141" s="26">
        <v>153</v>
      </c>
      <c r="N141" s="26">
        <v>154</v>
      </c>
      <c r="O141" s="26">
        <v>155</v>
      </c>
      <c r="P141" s="26">
        <v>156</v>
      </c>
      <c r="Q141" s="26">
        <v>157</v>
      </c>
      <c r="R141" s="26">
        <v>158</v>
      </c>
      <c r="S141" s="26">
        <v>159</v>
      </c>
      <c r="T141" s="63"/>
    </row>
    <row r="142" spans="1:20" ht="12.75" customHeight="1" x14ac:dyDescent="0.2">
      <c r="C142" s="59"/>
      <c r="D142" s="59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63"/>
    </row>
    <row r="143" spans="1:20" ht="12.75" customHeight="1" x14ac:dyDescent="0.2">
      <c r="C143" s="59"/>
      <c r="D143" s="59"/>
      <c r="E143" s="26">
        <v>160</v>
      </c>
      <c r="F143" s="26">
        <v>161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63"/>
    </row>
    <row r="144" spans="1:20" ht="12.75" customHeight="1" x14ac:dyDescent="0.2">
      <c r="C144" s="59"/>
      <c r="D144" s="59"/>
      <c r="E144" s="30"/>
      <c r="F144" s="30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63"/>
    </row>
    <row r="145" spans="1:20" ht="12.75" customHeight="1" x14ac:dyDescent="0.2">
      <c r="A145" s="45" t="b">
        <f>AND($E35=$G35)</f>
        <v>1</v>
      </c>
      <c r="C145" s="59" t="s">
        <v>52</v>
      </c>
      <c r="D145" s="59" t="s">
        <v>127</v>
      </c>
      <c r="E145" s="26" t="s">
        <v>108</v>
      </c>
      <c r="F145" s="26">
        <v>101</v>
      </c>
      <c r="G145" s="26">
        <v>102</v>
      </c>
      <c r="H145" s="26">
        <v>103</v>
      </c>
      <c r="I145" s="26">
        <v>104</v>
      </c>
      <c r="J145" s="26">
        <v>105</v>
      </c>
      <c r="K145" s="26">
        <v>106</v>
      </c>
      <c r="L145" s="26">
        <v>107</v>
      </c>
      <c r="M145" s="26">
        <v>108</v>
      </c>
      <c r="N145" s="26">
        <v>109</v>
      </c>
      <c r="O145" s="26">
        <v>110</v>
      </c>
      <c r="P145" s="26">
        <v>111</v>
      </c>
      <c r="Q145" s="26">
        <v>112</v>
      </c>
      <c r="R145" s="26">
        <v>113</v>
      </c>
      <c r="S145" s="26">
        <v>114</v>
      </c>
      <c r="T145" s="63">
        <f t="shared" ref="T145" si="9">SUM(E146:S146,E148:S148,E150:S150,E152:S152,E154:F154)</f>
        <v>0</v>
      </c>
    </row>
    <row r="146" spans="1:20" ht="12.75" customHeight="1" x14ac:dyDescent="0.2">
      <c r="C146" s="59"/>
      <c r="D146" s="59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63"/>
    </row>
    <row r="147" spans="1:20" ht="12.75" customHeight="1" x14ac:dyDescent="0.2">
      <c r="C147" s="59"/>
      <c r="D147" s="59"/>
      <c r="E147" s="26">
        <v>115</v>
      </c>
      <c r="F147" s="26">
        <v>116</v>
      </c>
      <c r="G147" s="26">
        <v>117</v>
      </c>
      <c r="H147" s="26">
        <v>118</v>
      </c>
      <c r="I147" s="26">
        <v>119</v>
      </c>
      <c r="J147" s="26">
        <v>120</v>
      </c>
      <c r="K147" s="26">
        <v>121</v>
      </c>
      <c r="L147" s="26">
        <v>122</v>
      </c>
      <c r="M147" s="26">
        <v>123</v>
      </c>
      <c r="N147" s="26">
        <v>124</v>
      </c>
      <c r="O147" s="26">
        <v>125</v>
      </c>
      <c r="P147" s="26">
        <v>126</v>
      </c>
      <c r="Q147" s="26">
        <v>127</v>
      </c>
      <c r="R147" s="26">
        <v>128</v>
      </c>
      <c r="S147" s="26">
        <v>129</v>
      </c>
      <c r="T147" s="63"/>
    </row>
    <row r="148" spans="1:20" ht="12.75" customHeight="1" x14ac:dyDescent="0.2">
      <c r="C148" s="59"/>
      <c r="D148" s="59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63"/>
    </row>
    <row r="149" spans="1:20" ht="12.75" customHeight="1" x14ac:dyDescent="0.2">
      <c r="C149" s="59"/>
      <c r="D149" s="59"/>
      <c r="E149" s="26">
        <v>130</v>
      </c>
      <c r="F149" s="26">
        <v>131</v>
      </c>
      <c r="G149" s="26">
        <v>132</v>
      </c>
      <c r="H149" s="26">
        <v>133</v>
      </c>
      <c r="I149" s="26">
        <v>134</v>
      </c>
      <c r="J149" s="26">
        <v>135</v>
      </c>
      <c r="K149" s="26">
        <v>136</v>
      </c>
      <c r="L149" s="26">
        <v>137</v>
      </c>
      <c r="M149" s="26">
        <v>138</v>
      </c>
      <c r="N149" s="26">
        <v>139</v>
      </c>
      <c r="O149" s="26">
        <v>140</v>
      </c>
      <c r="P149" s="26">
        <v>141</v>
      </c>
      <c r="Q149" s="26">
        <v>142</v>
      </c>
      <c r="R149" s="26">
        <v>143</v>
      </c>
      <c r="S149" s="26">
        <v>144</v>
      </c>
      <c r="T149" s="63"/>
    </row>
    <row r="150" spans="1:20" ht="12.75" customHeight="1" x14ac:dyDescent="0.2">
      <c r="C150" s="59"/>
      <c r="D150" s="59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63"/>
    </row>
    <row r="151" spans="1:20" ht="12.75" customHeight="1" x14ac:dyDescent="0.2">
      <c r="C151" s="59"/>
      <c r="D151" s="59"/>
      <c r="E151" s="26">
        <v>145</v>
      </c>
      <c r="F151" s="26">
        <v>146</v>
      </c>
      <c r="G151" s="26">
        <v>147</v>
      </c>
      <c r="H151" s="26">
        <v>148</v>
      </c>
      <c r="I151" s="26">
        <v>149</v>
      </c>
      <c r="J151" s="26">
        <v>150</v>
      </c>
      <c r="K151" s="26">
        <v>151</v>
      </c>
      <c r="L151" s="26">
        <v>152</v>
      </c>
      <c r="M151" s="26">
        <v>153</v>
      </c>
      <c r="N151" s="26">
        <v>154</v>
      </c>
      <c r="O151" s="26">
        <v>155</v>
      </c>
      <c r="P151" s="26">
        <v>156</v>
      </c>
      <c r="Q151" s="26">
        <v>157</v>
      </c>
      <c r="R151" s="26">
        <v>158</v>
      </c>
      <c r="S151" s="26">
        <v>159</v>
      </c>
      <c r="T151" s="63"/>
    </row>
    <row r="152" spans="1:20" ht="12.75" customHeight="1" x14ac:dyDescent="0.2">
      <c r="C152" s="59"/>
      <c r="D152" s="59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63"/>
    </row>
    <row r="153" spans="1:20" ht="12.75" customHeight="1" x14ac:dyDescent="0.2">
      <c r="C153" s="59"/>
      <c r="D153" s="59"/>
      <c r="E153" s="26">
        <v>160</v>
      </c>
      <c r="F153" s="26">
        <v>161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63"/>
    </row>
    <row r="154" spans="1:20" ht="12.75" customHeight="1" x14ac:dyDescent="0.2">
      <c r="C154" s="59"/>
      <c r="D154" s="59"/>
      <c r="E154" s="28"/>
      <c r="F154" s="28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63"/>
    </row>
    <row r="155" spans="1:20" ht="12.75" customHeight="1" x14ac:dyDescent="0.2">
      <c r="A155" s="45" t="b">
        <f>AND($E36=$G36)</f>
        <v>1</v>
      </c>
      <c r="C155" s="59" t="s">
        <v>54</v>
      </c>
      <c r="D155" s="59" t="s">
        <v>128</v>
      </c>
      <c r="E155" s="26" t="s">
        <v>108</v>
      </c>
      <c r="F155" s="26">
        <v>101</v>
      </c>
      <c r="G155" s="26">
        <v>102</v>
      </c>
      <c r="H155" s="26">
        <v>103</v>
      </c>
      <c r="I155" s="26">
        <v>104</v>
      </c>
      <c r="J155" s="26">
        <v>105</v>
      </c>
      <c r="K155" s="26">
        <v>106</v>
      </c>
      <c r="L155" s="26">
        <v>107</v>
      </c>
      <c r="M155" s="26">
        <v>108</v>
      </c>
      <c r="N155" s="26">
        <v>109</v>
      </c>
      <c r="O155" s="26">
        <v>110</v>
      </c>
      <c r="P155" s="26">
        <v>111</v>
      </c>
      <c r="Q155" s="26">
        <v>112</v>
      </c>
      <c r="R155" s="26">
        <v>113</v>
      </c>
      <c r="S155" s="26">
        <v>114</v>
      </c>
      <c r="T155" s="63">
        <f t="shared" ref="T155" si="10">SUM(E156:S156,E158:S158,E160:S160,E162:S162,E164:F164)</f>
        <v>0</v>
      </c>
    </row>
    <row r="156" spans="1:20" ht="12.75" customHeight="1" x14ac:dyDescent="0.2">
      <c r="C156" s="59"/>
      <c r="D156" s="59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63"/>
    </row>
    <row r="157" spans="1:20" ht="12.75" customHeight="1" x14ac:dyDescent="0.2">
      <c r="C157" s="59"/>
      <c r="D157" s="59"/>
      <c r="E157" s="26">
        <v>115</v>
      </c>
      <c r="F157" s="26">
        <v>116</v>
      </c>
      <c r="G157" s="26">
        <v>117</v>
      </c>
      <c r="H157" s="26">
        <v>118</v>
      </c>
      <c r="I157" s="26">
        <v>119</v>
      </c>
      <c r="J157" s="26">
        <v>120</v>
      </c>
      <c r="K157" s="26">
        <v>121</v>
      </c>
      <c r="L157" s="26">
        <v>122</v>
      </c>
      <c r="M157" s="26">
        <v>123</v>
      </c>
      <c r="N157" s="26">
        <v>124</v>
      </c>
      <c r="O157" s="26">
        <v>125</v>
      </c>
      <c r="P157" s="26">
        <v>126</v>
      </c>
      <c r="Q157" s="26">
        <v>127</v>
      </c>
      <c r="R157" s="26">
        <v>128</v>
      </c>
      <c r="S157" s="26">
        <v>129</v>
      </c>
      <c r="T157" s="63"/>
    </row>
    <row r="158" spans="1:20" ht="12.75" customHeight="1" x14ac:dyDescent="0.2">
      <c r="C158" s="59"/>
      <c r="D158" s="59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63"/>
    </row>
    <row r="159" spans="1:20" ht="12.75" customHeight="1" x14ac:dyDescent="0.2">
      <c r="C159" s="59"/>
      <c r="D159" s="59"/>
      <c r="E159" s="26">
        <v>130</v>
      </c>
      <c r="F159" s="26">
        <v>131</v>
      </c>
      <c r="G159" s="26">
        <v>132</v>
      </c>
      <c r="H159" s="26">
        <v>133</v>
      </c>
      <c r="I159" s="26">
        <v>134</v>
      </c>
      <c r="J159" s="26">
        <v>135</v>
      </c>
      <c r="K159" s="26">
        <v>136</v>
      </c>
      <c r="L159" s="26">
        <v>137</v>
      </c>
      <c r="M159" s="26">
        <v>138</v>
      </c>
      <c r="N159" s="26">
        <v>139</v>
      </c>
      <c r="O159" s="26">
        <v>140</v>
      </c>
      <c r="P159" s="26">
        <v>141</v>
      </c>
      <c r="Q159" s="26">
        <v>142</v>
      </c>
      <c r="R159" s="26">
        <v>143</v>
      </c>
      <c r="S159" s="26">
        <v>144</v>
      </c>
      <c r="T159" s="63"/>
    </row>
    <row r="160" spans="1:20" ht="12.75" customHeight="1" x14ac:dyDescent="0.2">
      <c r="C160" s="59"/>
      <c r="D160" s="59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63"/>
    </row>
    <row r="161" spans="1:20" ht="12.75" customHeight="1" x14ac:dyDescent="0.2">
      <c r="C161" s="59"/>
      <c r="D161" s="59"/>
      <c r="E161" s="26">
        <v>145</v>
      </c>
      <c r="F161" s="26">
        <v>146</v>
      </c>
      <c r="G161" s="26">
        <v>147</v>
      </c>
      <c r="H161" s="26">
        <v>148</v>
      </c>
      <c r="I161" s="26">
        <v>149</v>
      </c>
      <c r="J161" s="26">
        <v>150</v>
      </c>
      <c r="K161" s="26">
        <v>151</v>
      </c>
      <c r="L161" s="26">
        <v>152</v>
      </c>
      <c r="M161" s="26">
        <v>153</v>
      </c>
      <c r="N161" s="26">
        <v>154</v>
      </c>
      <c r="O161" s="26">
        <v>155</v>
      </c>
      <c r="P161" s="26">
        <v>156</v>
      </c>
      <c r="Q161" s="26">
        <v>157</v>
      </c>
      <c r="R161" s="26">
        <v>158</v>
      </c>
      <c r="S161" s="26">
        <v>159</v>
      </c>
      <c r="T161" s="63"/>
    </row>
    <row r="162" spans="1:20" ht="12.75" customHeight="1" x14ac:dyDescent="0.2">
      <c r="C162" s="59"/>
      <c r="D162" s="59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63"/>
    </row>
    <row r="163" spans="1:20" ht="12.75" customHeight="1" x14ac:dyDescent="0.2">
      <c r="C163" s="59"/>
      <c r="D163" s="59"/>
      <c r="E163" s="26">
        <v>160</v>
      </c>
      <c r="F163" s="26">
        <v>161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63"/>
    </row>
    <row r="164" spans="1:20" ht="12.75" customHeight="1" x14ac:dyDescent="0.2">
      <c r="C164" s="59"/>
      <c r="D164" s="59"/>
      <c r="E164" s="28"/>
      <c r="F164" s="28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63"/>
    </row>
    <row r="165" spans="1:20" ht="14.65" customHeight="1" x14ac:dyDescent="0.2">
      <c r="A165" s="45" t="b">
        <f>AND($E37=$G37)</f>
        <v>1</v>
      </c>
      <c r="C165" s="59" t="s">
        <v>56</v>
      </c>
      <c r="D165" s="59" t="s">
        <v>129</v>
      </c>
      <c r="E165" s="26" t="s">
        <v>108</v>
      </c>
      <c r="F165" s="26">
        <v>101</v>
      </c>
      <c r="G165" s="26">
        <v>102</v>
      </c>
      <c r="H165" s="26">
        <v>103</v>
      </c>
      <c r="I165" s="26">
        <v>104</v>
      </c>
      <c r="J165" s="26">
        <v>105</v>
      </c>
      <c r="K165" s="26">
        <v>106</v>
      </c>
      <c r="L165" s="26">
        <v>107</v>
      </c>
      <c r="M165" s="26">
        <v>108</v>
      </c>
      <c r="N165" s="26">
        <v>109</v>
      </c>
      <c r="O165" s="26">
        <v>110</v>
      </c>
      <c r="P165" s="26">
        <v>111</v>
      </c>
      <c r="Q165" s="26">
        <v>112</v>
      </c>
      <c r="R165" s="26">
        <v>113</v>
      </c>
      <c r="S165" s="26">
        <v>114</v>
      </c>
      <c r="T165" s="63">
        <f t="shared" ref="T165" si="11">SUM(E166:S166,E168:S168,E170:S170,E172:S172,E174:F174)</f>
        <v>0</v>
      </c>
    </row>
    <row r="166" spans="1:20" ht="12.75" customHeight="1" x14ac:dyDescent="0.2">
      <c r="C166" s="59" t="s">
        <v>13</v>
      </c>
      <c r="D166" s="59" t="s">
        <v>41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63"/>
    </row>
    <row r="167" spans="1:20" ht="12.75" customHeight="1" x14ac:dyDescent="0.2">
      <c r="C167" s="59"/>
      <c r="D167" s="59"/>
      <c r="E167" s="26">
        <v>115</v>
      </c>
      <c r="F167" s="26">
        <v>116</v>
      </c>
      <c r="G167" s="26">
        <v>117</v>
      </c>
      <c r="H167" s="26">
        <v>118</v>
      </c>
      <c r="I167" s="26">
        <v>119</v>
      </c>
      <c r="J167" s="26">
        <v>120</v>
      </c>
      <c r="K167" s="26">
        <v>121</v>
      </c>
      <c r="L167" s="26">
        <v>122</v>
      </c>
      <c r="M167" s="26">
        <v>123</v>
      </c>
      <c r="N167" s="26">
        <v>124</v>
      </c>
      <c r="O167" s="26">
        <v>125</v>
      </c>
      <c r="P167" s="26">
        <v>126</v>
      </c>
      <c r="Q167" s="26">
        <v>127</v>
      </c>
      <c r="R167" s="26">
        <v>128</v>
      </c>
      <c r="S167" s="26">
        <v>129</v>
      </c>
      <c r="T167" s="63"/>
    </row>
    <row r="168" spans="1:20" ht="12.75" customHeight="1" x14ac:dyDescent="0.2">
      <c r="C168" s="59"/>
      <c r="D168" s="59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63"/>
    </row>
    <row r="169" spans="1:20" ht="12.75" customHeight="1" x14ac:dyDescent="0.2">
      <c r="C169" s="59"/>
      <c r="D169" s="59"/>
      <c r="E169" s="26">
        <v>130</v>
      </c>
      <c r="F169" s="26">
        <v>131</v>
      </c>
      <c r="G169" s="26">
        <v>132</v>
      </c>
      <c r="H169" s="26">
        <v>133</v>
      </c>
      <c r="I169" s="26">
        <v>134</v>
      </c>
      <c r="J169" s="26">
        <v>135</v>
      </c>
      <c r="K169" s="26">
        <v>136</v>
      </c>
      <c r="L169" s="26">
        <v>137</v>
      </c>
      <c r="M169" s="26">
        <v>138</v>
      </c>
      <c r="N169" s="26">
        <v>139</v>
      </c>
      <c r="O169" s="26">
        <v>140</v>
      </c>
      <c r="P169" s="26">
        <v>141</v>
      </c>
      <c r="Q169" s="26">
        <v>142</v>
      </c>
      <c r="R169" s="26">
        <v>143</v>
      </c>
      <c r="S169" s="26">
        <v>144</v>
      </c>
      <c r="T169" s="63"/>
    </row>
    <row r="170" spans="1:20" ht="12.75" customHeight="1" x14ac:dyDescent="0.2">
      <c r="C170" s="59"/>
      <c r="D170" s="59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63"/>
    </row>
    <row r="171" spans="1:20" ht="12.75" customHeight="1" x14ac:dyDescent="0.2">
      <c r="C171" s="59"/>
      <c r="D171" s="59"/>
      <c r="E171" s="26">
        <v>145</v>
      </c>
      <c r="F171" s="26">
        <v>146</v>
      </c>
      <c r="G171" s="26">
        <v>147</v>
      </c>
      <c r="H171" s="26">
        <v>148</v>
      </c>
      <c r="I171" s="26">
        <v>149</v>
      </c>
      <c r="J171" s="26">
        <v>150</v>
      </c>
      <c r="K171" s="26">
        <v>151</v>
      </c>
      <c r="L171" s="26">
        <v>152</v>
      </c>
      <c r="M171" s="26">
        <v>153</v>
      </c>
      <c r="N171" s="26">
        <v>154</v>
      </c>
      <c r="O171" s="26">
        <v>155</v>
      </c>
      <c r="P171" s="26">
        <v>156</v>
      </c>
      <c r="Q171" s="26">
        <v>157</v>
      </c>
      <c r="R171" s="26">
        <v>158</v>
      </c>
      <c r="S171" s="26">
        <v>159</v>
      </c>
      <c r="T171" s="63"/>
    </row>
    <row r="172" spans="1:20" ht="12.75" customHeight="1" x14ac:dyDescent="0.2">
      <c r="C172" s="59"/>
      <c r="D172" s="59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63"/>
    </row>
    <row r="173" spans="1:20" ht="12.75" customHeight="1" x14ac:dyDescent="0.2">
      <c r="C173" s="59"/>
      <c r="D173" s="59"/>
      <c r="E173" s="26">
        <v>160</v>
      </c>
      <c r="F173" s="26">
        <v>161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63"/>
    </row>
    <row r="174" spans="1:20" ht="12.75" customHeight="1" x14ac:dyDescent="0.2">
      <c r="C174" s="59"/>
      <c r="D174" s="59"/>
      <c r="E174" s="28"/>
      <c r="F174" s="28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63"/>
    </row>
    <row r="175" spans="1:20" ht="12.75" customHeight="1" x14ac:dyDescent="0.2">
      <c r="A175" s="45" t="b">
        <f>AND($E38=$G38)</f>
        <v>1</v>
      </c>
      <c r="C175" s="59" t="s">
        <v>58</v>
      </c>
      <c r="D175" s="59" t="s">
        <v>130</v>
      </c>
      <c r="E175" s="26" t="s">
        <v>108</v>
      </c>
      <c r="F175" s="26">
        <v>101</v>
      </c>
      <c r="G175" s="26">
        <v>102</v>
      </c>
      <c r="H175" s="26">
        <v>103</v>
      </c>
      <c r="I175" s="26">
        <v>104</v>
      </c>
      <c r="J175" s="26">
        <v>105</v>
      </c>
      <c r="K175" s="26">
        <v>106</v>
      </c>
      <c r="L175" s="26">
        <v>107</v>
      </c>
      <c r="M175" s="26">
        <v>108</v>
      </c>
      <c r="N175" s="26">
        <v>109</v>
      </c>
      <c r="O175" s="26">
        <v>110</v>
      </c>
      <c r="P175" s="26">
        <v>111</v>
      </c>
      <c r="Q175" s="26">
        <v>112</v>
      </c>
      <c r="R175" s="26">
        <v>113</v>
      </c>
      <c r="S175" s="26">
        <v>114</v>
      </c>
      <c r="T175" s="63">
        <f t="shared" ref="T175" si="12">SUM(E176:S176,E178:S178,E180:S180,E182:S182,E184:F184)</f>
        <v>0</v>
      </c>
    </row>
    <row r="176" spans="1:20" ht="12.75" customHeight="1" x14ac:dyDescent="0.2">
      <c r="C176" s="59"/>
      <c r="D176" s="59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63"/>
    </row>
    <row r="177" spans="1:20" ht="12.75" customHeight="1" x14ac:dyDescent="0.2">
      <c r="C177" s="59"/>
      <c r="D177" s="59"/>
      <c r="E177" s="26">
        <v>115</v>
      </c>
      <c r="F177" s="26">
        <v>116</v>
      </c>
      <c r="G177" s="26">
        <v>117</v>
      </c>
      <c r="H177" s="26">
        <v>118</v>
      </c>
      <c r="I177" s="26">
        <v>119</v>
      </c>
      <c r="J177" s="26">
        <v>120</v>
      </c>
      <c r="K177" s="26">
        <v>121</v>
      </c>
      <c r="L177" s="26">
        <v>122</v>
      </c>
      <c r="M177" s="26">
        <v>123</v>
      </c>
      <c r="N177" s="26">
        <v>124</v>
      </c>
      <c r="O177" s="26">
        <v>125</v>
      </c>
      <c r="P177" s="26">
        <v>126</v>
      </c>
      <c r="Q177" s="26">
        <v>127</v>
      </c>
      <c r="R177" s="26">
        <v>128</v>
      </c>
      <c r="S177" s="26">
        <v>129</v>
      </c>
      <c r="T177" s="63"/>
    </row>
    <row r="178" spans="1:20" ht="12.75" customHeight="1" x14ac:dyDescent="0.2">
      <c r="C178" s="59"/>
      <c r="D178" s="59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63"/>
    </row>
    <row r="179" spans="1:20" ht="12.75" customHeight="1" x14ac:dyDescent="0.2">
      <c r="C179" s="59"/>
      <c r="D179" s="59"/>
      <c r="E179" s="26">
        <v>130</v>
      </c>
      <c r="F179" s="26">
        <v>131</v>
      </c>
      <c r="G179" s="26">
        <v>132</v>
      </c>
      <c r="H179" s="26">
        <v>133</v>
      </c>
      <c r="I179" s="26">
        <v>134</v>
      </c>
      <c r="J179" s="26">
        <v>135</v>
      </c>
      <c r="K179" s="26">
        <v>136</v>
      </c>
      <c r="L179" s="26">
        <v>137</v>
      </c>
      <c r="M179" s="26">
        <v>138</v>
      </c>
      <c r="N179" s="26">
        <v>139</v>
      </c>
      <c r="O179" s="26">
        <v>140</v>
      </c>
      <c r="P179" s="26">
        <v>141</v>
      </c>
      <c r="Q179" s="26">
        <v>142</v>
      </c>
      <c r="R179" s="26">
        <v>143</v>
      </c>
      <c r="S179" s="26">
        <v>144</v>
      </c>
      <c r="T179" s="63"/>
    </row>
    <row r="180" spans="1:20" ht="12.75" customHeight="1" x14ac:dyDescent="0.2">
      <c r="C180" s="59"/>
      <c r="D180" s="59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63"/>
    </row>
    <row r="181" spans="1:20" ht="12.75" customHeight="1" x14ac:dyDescent="0.2">
      <c r="C181" s="59"/>
      <c r="D181" s="59"/>
      <c r="E181" s="26">
        <v>145</v>
      </c>
      <c r="F181" s="26">
        <v>146</v>
      </c>
      <c r="G181" s="26">
        <v>147</v>
      </c>
      <c r="H181" s="26">
        <v>148</v>
      </c>
      <c r="I181" s="26">
        <v>149</v>
      </c>
      <c r="J181" s="26">
        <v>150</v>
      </c>
      <c r="K181" s="26">
        <v>151</v>
      </c>
      <c r="L181" s="26">
        <v>152</v>
      </c>
      <c r="M181" s="26">
        <v>153</v>
      </c>
      <c r="N181" s="26">
        <v>154</v>
      </c>
      <c r="O181" s="26">
        <v>155</v>
      </c>
      <c r="P181" s="26">
        <v>156</v>
      </c>
      <c r="Q181" s="26">
        <v>157</v>
      </c>
      <c r="R181" s="26">
        <v>158</v>
      </c>
      <c r="S181" s="26">
        <v>159</v>
      </c>
      <c r="T181" s="63"/>
    </row>
    <row r="182" spans="1:20" ht="12.75" customHeight="1" x14ac:dyDescent="0.2">
      <c r="C182" s="59"/>
      <c r="D182" s="59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63"/>
    </row>
    <row r="183" spans="1:20" ht="12.75" customHeight="1" x14ac:dyDescent="0.2">
      <c r="C183" s="59"/>
      <c r="D183" s="59"/>
      <c r="E183" s="26">
        <v>160</v>
      </c>
      <c r="F183" s="26">
        <v>161</v>
      </c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63"/>
    </row>
    <row r="184" spans="1:20" ht="12.75" customHeight="1" x14ac:dyDescent="0.2">
      <c r="C184" s="59"/>
      <c r="D184" s="59"/>
      <c r="E184" s="28"/>
      <c r="F184" s="28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63"/>
    </row>
    <row r="185" spans="1:20" ht="12.75" customHeight="1" x14ac:dyDescent="0.2">
      <c r="A185" s="45" t="b">
        <f>AND($E39=$G39)</f>
        <v>1</v>
      </c>
      <c r="C185" s="59" t="s">
        <v>60</v>
      </c>
      <c r="D185" s="59" t="s">
        <v>131</v>
      </c>
      <c r="E185" s="26" t="s">
        <v>108</v>
      </c>
      <c r="F185" s="26">
        <v>101</v>
      </c>
      <c r="G185" s="26">
        <v>102</v>
      </c>
      <c r="H185" s="26">
        <v>103</v>
      </c>
      <c r="I185" s="26">
        <v>104</v>
      </c>
      <c r="J185" s="26">
        <v>105</v>
      </c>
      <c r="K185" s="26">
        <v>106</v>
      </c>
      <c r="L185" s="26">
        <v>107</v>
      </c>
      <c r="M185" s="26">
        <v>108</v>
      </c>
      <c r="N185" s="26">
        <v>109</v>
      </c>
      <c r="O185" s="26">
        <v>110</v>
      </c>
      <c r="P185" s="26">
        <v>111</v>
      </c>
      <c r="Q185" s="26">
        <v>112</v>
      </c>
      <c r="R185" s="26">
        <v>113</v>
      </c>
      <c r="S185" s="26">
        <v>114</v>
      </c>
      <c r="T185" s="63">
        <f t="shared" ref="T185" si="13">SUM(E186:S186,E188:S188,E190:S190,E192:S192,E194:F194)</f>
        <v>0</v>
      </c>
    </row>
    <row r="186" spans="1:20" ht="12.75" customHeight="1" x14ac:dyDescent="0.2">
      <c r="C186" s="59"/>
      <c r="D186" s="59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63"/>
    </row>
    <row r="187" spans="1:20" ht="12.75" customHeight="1" x14ac:dyDescent="0.2">
      <c r="C187" s="59"/>
      <c r="D187" s="59"/>
      <c r="E187" s="26">
        <v>115</v>
      </c>
      <c r="F187" s="26">
        <v>116</v>
      </c>
      <c r="G187" s="26">
        <v>117</v>
      </c>
      <c r="H187" s="26">
        <v>118</v>
      </c>
      <c r="I187" s="26">
        <v>119</v>
      </c>
      <c r="J187" s="26">
        <v>120</v>
      </c>
      <c r="K187" s="26">
        <v>121</v>
      </c>
      <c r="L187" s="26">
        <v>122</v>
      </c>
      <c r="M187" s="26">
        <v>123</v>
      </c>
      <c r="N187" s="26">
        <v>124</v>
      </c>
      <c r="O187" s="26">
        <v>125</v>
      </c>
      <c r="P187" s="26">
        <v>126</v>
      </c>
      <c r="Q187" s="26">
        <v>127</v>
      </c>
      <c r="R187" s="26">
        <v>128</v>
      </c>
      <c r="S187" s="26">
        <v>129</v>
      </c>
      <c r="T187" s="63"/>
    </row>
    <row r="188" spans="1:20" ht="12.75" customHeight="1" x14ac:dyDescent="0.2">
      <c r="C188" s="59"/>
      <c r="D188" s="59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63"/>
    </row>
    <row r="189" spans="1:20" ht="12.75" customHeight="1" x14ac:dyDescent="0.2">
      <c r="C189" s="59"/>
      <c r="D189" s="59"/>
      <c r="E189" s="26">
        <v>130</v>
      </c>
      <c r="F189" s="26">
        <v>131</v>
      </c>
      <c r="G189" s="26">
        <v>132</v>
      </c>
      <c r="H189" s="26">
        <v>133</v>
      </c>
      <c r="I189" s="26">
        <v>134</v>
      </c>
      <c r="J189" s="26">
        <v>135</v>
      </c>
      <c r="K189" s="26">
        <v>136</v>
      </c>
      <c r="L189" s="26">
        <v>137</v>
      </c>
      <c r="M189" s="26">
        <v>138</v>
      </c>
      <c r="N189" s="26">
        <v>139</v>
      </c>
      <c r="O189" s="26">
        <v>140</v>
      </c>
      <c r="P189" s="26">
        <v>141</v>
      </c>
      <c r="Q189" s="26">
        <v>142</v>
      </c>
      <c r="R189" s="26">
        <v>143</v>
      </c>
      <c r="S189" s="26">
        <v>144</v>
      </c>
      <c r="T189" s="63"/>
    </row>
    <row r="190" spans="1:20" ht="12.75" customHeight="1" x14ac:dyDescent="0.2">
      <c r="C190" s="59"/>
      <c r="D190" s="59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63"/>
    </row>
    <row r="191" spans="1:20" ht="12.75" customHeight="1" x14ac:dyDescent="0.2">
      <c r="C191" s="59"/>
      <c r="D191" s="59"/>
      <c r="E191" s="26">
        <v>145</v>
      </c>
      <c r="F191" s="26">
        <v>146</v>
      </c>
      <c r="G191" s="26">
        <v>147</v>
      </c>
      <c r="H191" s="26">
        <v>148</v>
      </c>
      <c r="I191" s="26">
        <v>149</v>
      </c>
      <c r="J191" s="26">
        <v>150</v>
      </c>
      <c r="K191" s="26">
        <v>151</v>
      </c>
      <c r="L191" s="26">
        <v>152</v>
      </c>
      <c r="M191" s="26">
        <v>153</v>
      </c>
      <c r="N191" s="26">
        <v>154</v>
      </c>
      <c r="O191" s="26">
        <v>155</v>
      </c>
      <c r="P191" s="26">
        <v>156</v>
      </c>
      <c r="Q191" s="26">
        <v>157</v>
      </c>
      <c r="R191" s="26">
        <v>158</v>
      </c>
      <c r="S191" s="26">
        <v>159</v>
      </c>
      <c r="T191" s="63"/>
    </row>
    <row r="192" spans="1:20" ht="12.75" customHeight="1" x14ac:dyDescent="0.2">
      <c r="C192" s="59"/>
      <c r="D192" s="59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63"/>
    </row>
    <row r="193" spans="1:20" ht="12.75" customHeight="1" x14ac:dyDescent="0.2">
      <c r="C193" s="59"/>
      <c r="D193" s="59"/>
      <c r="E193" s="26">
        <v>160</v>
      </c>
      <c r="F193" s="26">
        <v>161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63"/>
    </row>
    <row r="194" spans="1:20" ht="12.75" customHeight="1" x14ac:dyDescent="0.2">
      <c r="C194" s="59"/>
      <c r="D194" s="59"/>
      <c r="E194" s="28"/>
      <c r="F194" s="28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9">
        <f>SUM(E186:S186,E188:S188,E190:S190,E192:S192,E194:F194)</f>
        <v>0</v>
      </c>
      <c r="T194" s="63"/>
    </row>
    <row r="195" spans="1:20" ht="12.75" customHeight="1" x14ac:dyDescent="0.2">
      <c r="A195" s="45" t="b">
        <f>AND($E40=$G40)</f>
        <v>1</v>
      </c>
      <c r="C195" s="59" t="s">
        <v>62</v>
      </c>
      <c r="D195" s="59" t="s">
        <v>132</v>
      </c>
      <c r="E195" s="26" t="s">
        <v>108</v>
      </c>
      <c r="F195" s="26">
        <v>101</v>
      </c>
      <c r="G195" s="26">
        <v>102</v>
      </c>
      <c r="H195" s="26">
        <v>103</v>
      </c>
      <c r="I195" s="26">
        <v>104</v>
      </c>
      <c r="J195" s="26">
        <v>105</v>
      </c>
      <c r="K195" s="26">
        <v>106</v>
      </c>
      <c r="L195" s="26">
        <v>107</v>
      </c>
      <c r="M195" s="26">
        <v>108</v>
      </c>
      <c r="N195" s="26">
        <v>109</v>
      </c>
      <c r="O195" s="26">
        <v>110</v>
      </c>
      <c r="P195" s="26">
        <v>111</v>
      </c>
      <c r="Q195" s="26">
        <v>112</v>
      </c>
      <c r="R195" s="26">
        <v>113</v>
      </c>
      <c r="S195" s="26">
        <v>114</v>
      </c>
      <c r="T195" s="63">
        <f t="shared" ref="T195" si="14">SUM(E196:S196,E198:S198,E200:S200,E202:S202,E204:F204)</f>
        <v>0</v>
      </c>
    </row>
    <row r="196" spans="1:20" ht="12.75" customHeight="1" x14ac:dyDescent="0.2">
      <c r="C196" s="59"/>
      <c r="D196" s="59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63"/>
    </row>
    <row r="197" spans="1:20" ht="12.75" customHeight="1" x14ac:dyDescent="0.2">
      <c r="C197" s="59"/>
      <c r="D197" s="59"/>
      <c r="E197" s="26">
        <v>115</v>
      </c>
      <c r="F197" s="26">
        <v>116</v>
      </c>
      <c r="G197" s="26">
        <v>117</v>
      </c>
      <c r="H197" s="26">
        <v>118</v>
      </c>
      <c r="I197" s="26">
        <v>119</v>
      </c>
      <c r="J197" s="26">
        <v>120</v>
      </c>
      <c r="K197" s="26">
        <v>121</v>
      </c>
      <c r="L197" s="26">
        <v>122</v>
      </c>
      <c r="M197" s="26">
        <v>123</v>
      </c>
      <c r="N197" s="26">
        <v>124</v>
      </c>
      <c r="O197" s="26">
        <v>125</v>
      </c>
      <c r="P197" s="26">
        <v>126</v>
      </c>
      <c r="Q197" s="26">
        <v>127</v>
      </c>
      <c r="R197" s="26">
        <v>128</v>
      </c>
      <c r="S197" s="26">
        <v>129</v>
      </c>
      <c r="T197" s="63"/>
    </row>
    <row r="198" spans="1:20" ht="12.75" customHeight="1" x14ac:dyDescent="0.2">
      <c r="C198" s="59"/>
      <c r="D198" s="59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63"/>
    </row>
    <row r="199" spans="1:20" ht="12.75" customHeight="1" x14ac:dyDescent="0.2">
      <c r="C199" s="59"/>
      <c r="D199" s="59"/>
      <c r="E199" s="26">
        <v>130</v>
      </c>
      <c r="F199" s="26">
        <v>131</v>
      </c>
      <c r="G199" s="26">
        <v>132</v>
      </c>
      <c r="H199" s="26">
        <v>133</v>
      </c>
      <c r="I199" s="26">
        <v>134</v>
      </c>
      <c r="J199" s="26">
        <v>135</v>
      </c>
      <c r="K199" s="26">
        <v>136</v>
      </c>
      <c r="L199" s="26">
        <v>137</v>
      </c>
      <c r="M199" s="26">
        <v>138</v>
      </c>
      <c r="N199" s="26">
        <v>139</v>
      </c>
      <c r="O199" s="26">
        <v>140</v>
      </c>
      <c r="P199" s="26">
        <v>141</v>
      </c>
      <c r="Q199" s="26">
        <v>142</v>
      </c>
      <c r="R199" s="26">
        <v>143</v>
      </c>
      <c r="S199" s="26">
        <v>144</v>
      </c>
      <c r="T199" s="63"/>
    </row>
    <row r="200" spans="1:20" ht="12.75" customHeight="1" x14ac:dyDescent="0.2">
      <c r="C200" s="59"/>
      <c r="D200" s="59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63"/>
    </row>
    <row r="201" spans="1:20" ht="12.75" customHeight="1" x14ac:dyDescent="0.2">
      <c r="C201" s="59"/>
      <c r="D201" s="59"/>
      <c r="E201" s="26">
        <v>145</v>
      </c>
      <c r="F201" s="26">
        <v>146</v>
      </c>
      <c r="G201" s="26">
        <v>147</v>
      </c>
      <c r="H201" s="26">
        <v>148</v>
      </c>
      <c r="I201" s="26">
        <v>149</v>
      </c>
      <c r="J201" s="26">
        <v>150</v>
      </c>
      <c r="K201" s="26">
        <v>151</v>
      </c>
      <c r="L201" s="26">
        <v>152</v>
      </c>
      <c r="M201" s="26">
        <v>153</v>
      </c>
      <c r="N201" s="26">
        <v>154</v>
      </c>
      <c r="O201" s="26">
        <v>155</v>
      </c>
      <c r="P201" s="26">
        <v>156</v>
      </c>
      <c r="Q201" s="26">
        <v>157</v>
      </c>
      <c r="R201" s="26">
        <v>158</v>
      </c>
      <c r="S201" s="26">
        <v>159</v>
      </c>
      <c r="T201" s="63"/>
    </row>
    <row r="202" spans="1:20" ht="12.75" customHeight="1" x14ac:dyDescent="0.2">
      <c r="C202" s="59"/>
      <c r="D202" s="59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63"/>
    </row>
    <row r="203" spans="1:20" ht="12.75" customHeight="1" x14ac:dyDescent="0.2">
      <c r="C203" s="59"/>
      <c r="D203" s="59"/>
      <c r="E203" s="26">
        <v>160</v>
      </c>
      <c r="F203" s="26">
        <v>161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63"/>
    </row>
    <row r="204" spans="1:20" ht="12.75" customHeight="1" x14ac:dyDescent="0.2">
      <c r="C204" s="59"/>
      <c r="D204" s="59"/>
      <c r="E204" s="30"/>
      <c r="F204" s="30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63"/>
    </row>
    <row r="205" spans="1:20" ht="12.75" customHeight="1" x14ac:dyDescent="0.2">
      <c r="A205" s="45" t="b">
        <f>AND($E41=$G41)</f>
        <v>1</v>
      </c>
      <c r="C205" s="59" t="s">
        <v>64</v>
      </c>
      <c r="D205" s="59" t="s">
        <v>133</v>
      </c>
      <c r="E205" s="26" t="s">
        <v>108</v>
      </c>
      <c r="F205" s="26">
        <v>101</v>
      </c>
      <c r="G205" s="26">
        <v>102</v>
      </c>
      <c r="H205" s="26">
        <v>103</v>
      </c>
      <c r="I205" s="26">
        <v>104</v>
      </c>
      <c r="J205" s="26">
        <v>105</v>
      </c>
      <c r="K205" s="26">
        <v>106</v>
      </c>
      <c r="L205" s="26">
        <v>107</v>
      </c>
      <c r="M205" s="26">
        <v>108</v>
      </c>
      <c r="N205" s="26">
        <v>109</v>
      </c>
      <c r="O205" s="26">
        <v>110</v>
      </c>
      <c r="P205" s="26">
        <v>111</v>
      </c>
      <c r="Q205" s="26">
        <v>112</v>
      </c>
      <c r="R205" s="26">
        <v>113</v>
      </c>
      <c r="S205" s="26">
        <v>114</v>
      </c>
      <c r="T205" s="63">
        <f t="shared" ref="T205" si="15">SUM(E206:S206,E208:S208,E210:S210,E212:S212,E214:F214)</f>
        <v>0</v>
      </c>
    </row>
    <row r="206" spans="1:20" ht="12.75" customHeight="1" x14ac:dyDescent="0.2">
      <c r="C206" s="59"/>
      <c r="D206" s="59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63"/>
    </row>
    <row r="207" spans="1:20" ht="12.75" customHeight="1" x14ac:dyDescent="0.2">
      <c r="C207" s="59"/>
      <c r="D207" s="59"/>
      <c r="E207" s="26">
        <v>115</v>
      </c>
      <c r="F207" s="26">
        <v>116</v>
      </c>
      <c r="G207" s="26">
        <v>117</v>
      </c>
      <c r="H207" s="26">
        <v>118</v>
      </c>
      <c r="I207" s="26">
        <v>119</v>
      </c>
      <c r="J207" s="26">
        <v>120</v>
      </c>
      <c r="K207" s="26">
        <v>121</v>
      </c>
      <c r="L207" s="26">
        <v>122</v>
      </c>
      <c r="M207" s="26">
        <v>123</v>
      </c>
      <c r="N207" s="26">
        <v>124</v>
      </c>
      <c r="O207" s="26">
        <v>125</v>
      </c>
      <c r="P207" s="26">
        <v>126</v>
      </c>
      <c r="Q207" s="26">
        <v>127</v>
      </c>
      <c r="R207" s="26">
        <v>128</v>
      </c>
      <c r="S207" s="26">
        <v>129</v>
      </c>
      <c r="T207" s="63"/>
    </row>
    <row r="208" spans="1:20" ht="12.75" customHeight="1" x14ac:dyDescent="0.2">
      <c r="C208" s="59"/>
      <c r="D208" s="59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63"/>
    </row>
    <row r="209" spans="1:20" ht="12.75" customHeight="1" x14ac:dyDescent="0.2">
      <c r="C209" s="59"/>
      <c r="D209" s="59"/>
      <c r="E209" s="26">
        <v>130</v>
      </c>
      <c r="F209" s="26">
        <v>131</v>
      </c>
      <c r="G209" s="26">
        <v>132</v>
      </c>
      <c r="H209" s="26">
        <v>133</v>
      </c>
      <c r="I209" s="26">
        <v>134</v>
      </c>
      <c r="J209" s="26">
        <v>135</v>
      </c>
      <c r="K209" s="26">
        <v>136</v>
      </c>
      <c r="L209" s="26">
        <v>137</v>
      </c>
      <c r="M209" s="26">
        <v>138</v>
      </c>
      <c r="N209" s="26">
        <v>139</v>
      </c>
      <c r="O209" s="26">
        <v>140</v>
      </c>
      <c r="P209" s="26">
        <v>141</v>
      </c>
      <c r="Q209" s="26">
        <v>142</v>
      </c>
      <c r="R209" s="26">
        <v>143</v>
      </c>
      <c r="S209" s="26">
        <v>144</v>
      </c>
      <c r="T209" s="63"/>
    </row>
    <row r="210" spans="1:20" ht="12.75" customHeight="1" x14ac:dyDescent="0.2">
      <c r="C210" s="59"/>
      <c r="D210" s="59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63"/>
    </row>
    <row r="211" spans="1:20" ht="12.75" customHeight="1" x14ac:dyDescent="0.2">
      <c r="C211" s="59"/>
      <c r="D211" s="59"/>
      <c r="E211" s="26">
        <v>145</v>
      </c>
      <c r="F211" s="26">
        <v>146</v>
      </c>
      <c r="G211" s="26">
        <v>147</v>
      </c>
      <c r="H211" s="26">
        <v>148</v>
      </c>
      <c r="I211" s="26">
        <v>149</v>
      </c>
      <c r="J211" s="26">
        <v>150</v>
      </c>
      <c r="K211" s="26">
        <v>151</v>
      </c>
      <c r="L211" s="26">
        <v>152</v>
      </c>
      <c r="M211" s="26">
        <v>153</v>
      </c>
      <c r="N211" s="26">
        <v>154</v>
      </c>
      <c r="O211" s="26">
        <v>155</v>
      </c>
      <c r="P211" s="26">
        <v>156</v>
      </c>
      <c r="Q211" s="26">
        <v>157</v>
      </c>
      <c r="R211" s="26">
        <v>158</v>
      </c>
      <c r="S211" s="26">
        <v>159</v>
      </c>
      <c r="T211" s="63"/>
    </row>
    <row r="212" spans="1:20" ht="12.75" customHeight="1" x14ac:dyDescent="0.2">
      <c r="C212" s="59"/>
      <c r="D212" s="59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63"/>
    </row>
    <row r="213" spans="1:20" ht="12.75" customHeight="1" x14ac:dyDescent="0.2">
      <c r="C213" s="59"/>
      <c r="D213" s="59"/>
      <c r="E213" s="26">
        <v>160</v>
      </c>
      <c r="F213" s="26">
        <v>161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63"/>
    </row>
    <row r="214" spans="1:20" ht="12.75" customHeight="1" x14ac:dyDescent="0.2">
      <c r="C214" s="59"/>
      <c r="D214" s="59"/>
      <c r="E214" s="28"/>
      <c r="F214" s="28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63"/>
    </row>
    <row r="215" spans="1:20" ht="14.65" customHeight="1" x14ac:dyDescent="0.2">
      <c r="A215" s="45" t="b">
        <f>AND($E42=$G42)</f>
        <v>1</v>
      </c>
      <c r="C215" s="59" t="s">
        <v>66</v>
      </c>
      <c r="D215" s="59" t="s">
        <v>134</v>
      </c>
      <c r="E215" s="26" t="s">
        <v>108</v>
      </c>
      <c r="F215" s="26">
        <v>101</v>
      </c>
      <c r="G215" s="26">
        <v>102</v>
      </c>
      <c r="H215" s="26">
        <v>103</v>
      </c>
      <c r="I215" s="26">
        <v>104</v>
      </c>
      <c r="J215" s="26">
        <v>105</v>
      </c>
      <c r="K215" s="26">
        <v>106</v>
      </c>
      <c r="L215" s="26">
        <v>107</v>
      </c>
      <c r="M215" s="26">
        <v>108</v>
      </c>
      <c r="N215" s="26">
        <v>109</v>
      </c>
      <c r="O215" s="26">
        <v>110</v>
      </c>
      <c r="P215" s="26">
        <v>111</v>
      </c>
      <c r="Q215" s="26">
        <v>112</v>
      </c>
      <c r="R215" s="26">
        <v>113</v>
      </c>
      <c r="S215" s="26">
        <v>114</v>
      </c>
      <c r="T215" s="63">
        <f t="shared" ref="T215" si="16">SUM(E216:S216,E218:S218,E220:S220,E222:S222,E224:F224)</f>
        <v>0</v>
      </c>
    </row>
    <row r="216" spans="1:20" ht="12.75" customHeight="1" x14ac:dyDescent="0.2">
      <c r="C216" s="59" t="s">
        <v>13</v>
      </c>
      <c r="D216" s="59" t="s">
        <v>41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63"/>
    </row>
    <row r="217" spans="1:20" ht="12.75" customHeight="1" x14ac:dyDescent="0.2">
      <c r="C217" s="59"/>
      <c r="D217" s="59"/>
      <c r="E217" s="26">
        <v>115</v>
      </c>
      <c r="F217" s="26">
        <v>116</v>
      </c>
      <c r="G217" s="26">
        <v>117</v>
      </c>
      <c r="H217" s="26">
        <v>118</v>
      </c>
      <c r="I217" s="26">
        <v>119</v>
      </c>
      <c r="J217" s="26">
        <v>120</v>
      </c>
      <c r="K217" s="26">
        <v>121</v>
      </c>
      <c r="L217" s="26">
        <v>122</v>
      </c>
      <c r="M217" s="26">
        <v>123</v>
      </c>
      <c r="N217" s="26">
        <v>124</v>
      </c>
      <c r="O217" s="26">
        <v>125</v>
      </c>
      <c r="P217" s="26">
        <v>126</v>
      </c>
      <c r="Q217" s="26">
        <v>127</v>
      </c>
      <c r="R217" s="26">
        <v>128</v>
      </c>
      <c r="S217" s="26">
        <v>129</v>
      </c>
      <c r="T217" s="63"/>
    </row>
    <row r="218" spans="1:20" ht="12.75" customHeight="1" x14ac:dyDescent="0.2">
      <c r="C218" s="59"/>
      <c r="D218" s="59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63"/>
    </row>
    <row r="219" spans="1:20" ht="12.75" customHeight="1" x14ac:dyDescent="0.2">
      <c r="C219" s="59"/>
      <c r="D219" s="59"/>
      <c r="E219" s="26">
        <v>130</v>
      </c>
      <c r="F219" s="26">
        <v>131</v>
      </c>
      <c r="G219" s="26">
        <v>132</v>
      </c>
      <c r="H219" s="26">
        <v>133</v>
      </c>
      <c r="I219" s="26">
        <v>134</v>
      </c>
      <c r="J219" s="26">
        <v>135</v>
      </c>
      <c r="K219" s="26">
        <v>136</v>
      </c>
      <c r="L219" s="26">
        <v>137</v>
      </c>
      <c r="M219" s="26">
        <v>138</v>
      </c>
      <c r="N219" s="26">
        <v>139</v>
      </c>
      <c r="O219" s="26">
        <v>140</v>
      </c>
      <c r="P219" s="26">
        <v>141</v>
      </c>
      <c r="Q219" s="26">
        <v>142</v>
      </c>
      <c r="R219" s="26">
        <v>143</v>
      </c>
      <c r="S219" s="26">
        <v>144</v>
      </c>
      <c r="T219" s="63"/>
    </row>
    <row r="220" spans="1:20" ht="12.75" customHeight="1" x14ac:dyDescent="0.2">
      <c r="C220" s="59"/>
      <c r="D220" s="59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63"/>
    </row>
    <row r="221" spans="1:20" ht="12.75" customHeight="1" x14ac:dyDescent="0.2">
      <c r="C221" s="59"/>
      <c r="D221" s="59"/>
      <c r="E221" s="26">
        <v>145</v>
      </c>
      <c r="F221" s="26">
        <v>146</v>
      </c>
      <c r="G221" s="26">
        <v>147</v>
      </c>
      <c r="H221" s="26">
        <v>148</v>
      </c>
      <c r="I221" s="26">
        <v>149</v>
      </c>
      <c r="J221" s="26">
        <v>150</v>
      </c>
      <c r="K221" s="26">
        <v>151</v>
      </c>
      <c r="L221" s="26">
        <v>152</v>
      </c>
      <c r="M221" s="26">
        <v>153</v>
      </c>
      <c r="N221" s="26">
        <v>154</v>
      </c>
      <c r="O221" s="26">
        <v>155</v>
      </c>
      <c r="P221" s="26">
        <v>156</v>
      </c>
      <c r="Q221" s="26">
        <v>157</v>
      </c>
      <c r="R221" s="26">
        <v>158</v>
      </c>
      <c r="S221" s="26">
        <v>159</v>
      </c>
      <c r="T221" s="63"/>
    </row>
    <row r="222" spans="1:20" ht="12.75" customHeight="1" x14ac:dyDescent="0.2">
      <c r="C222" s="59"/>
      <c r="D222" s="59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63"/>
    </row>
    <row r="223" spans="1:20" ht="12.75" customHeight="1" x14ac:dyDescent="0.2">
      <c r="C223" s="59"/>
      <c r="D223" s="59"/>
      <c r="E223" s="26">
        <v>160</v>
      </c>
      <c r="F223" s="26">
        <v>161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63"/>
    </row>
    <row r="224" spans="1:20" ht="12.75" customHeight="1" x14ac:dyDescent="0.2">
      <c r="C224" s="59"/>
      <c r="D224" s="59"/>
      <c r="E224" s="28"/>
      <c r="F224" s="28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63"/>
    </row>
    <row r="225" spans="1:20" ht="12.75" customHeight="1" x14ac:dyDescent="0.2">
      <c r="A225" s="45" t="b">
        <f>AND($E43=$G43)</f>
        <v>1</v>
      </c>
      <c r="C225" s="59" t="s">
        <v>68</v>
      </c>
      <c r="D225" s="59" t="s">
        <v>135</v>
      </c>
      <c r="E225" s="26" t="s">
        <v>108</v>
      </c>
      <c r="F225" s="26">
        <v>101</v>
      </c>
      <c r="G225" s="26">
        <v>102</v>
      </c>
      <c r="H225" s="26">
        <v>103</v>
      </c>
      <c r="I225" s="26">
        <v>104</v>
      </c>
      <c r="J225" s="26">
        <v>105</v>
      </c>
      <c r="K225" s="26">
        <v>106</v>
      </c>
      <c r="L225" s="26">
        <v>107</v>
      </c>
      <c r="M225" s="26">
        <v>108</v>
      </c>
      <c r="N225" s="26">
        <v>109</v>
      </c>
      <c r="O225" s="26">
        <v>110</v>
      </c>
      <c r="P225" s="26">
        <v>111</v>
      </c>
      <c r="Q225" s="26">
        <v>112</v>
      </c>
      <c r="R225" s="26">
        <v>113</v>
      </c>
      <c r="S225" s="26">
        <v>114</v>
      </c>
      <c r="T225" s="63">
        <f t="shared" ref="T225" si="17">SUM(E226:S226,E228:S228,E230:S230,E232:S232,E234:F234)</f>
        <v>0</v>
      </c>
    </row>
    <row r="226" spans="1:20" ht="12.75" customHeight="1" x14ac:dyDescent="0.2">
      <c r="C226" s="59"/>
      <c r="D226" s="59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63"/>
    </row>
    <row r="227" spans="1:20" ht="12.75" customHeight="1" x14ac:dyDescent="0.2">
      <c r="C227" s="59"/>
      <c r="D227" s="59"/>
      <c r="E227" s="26">
        <v>115</v>
      </c>
      <c r="F227" s="26">
        <v>116</v>
      </c>
      <c r="G227" s="26">
        <v>117</v>
      </c>
      <c r="H227" s="26">
        <v>118</v>
      </c>
      <c r="I227" s="26">
        <v>119</v>
      </c>
      <c r="J227" s="26">
        <v>120</v>
      </c>
      <c r="K227" s="26">
        <v>121</v>
      </c>
      <c r="L227" s="26">
        <v>122</v>
      </c>
      <c r="M227" s="26">
        <v>123</v>
      </c>
      <c r="N227" s="26">
        <v>124</v>
      </c>
      <c r="O227" s="26">
        <v>125</v>
      </c>
      <c r="P227" s="26">
        <v>126</v>
      </c>
      <c r="Q227" s="26">
        <v>127</v>
      </c>
      <c r="R227" s="26">
        <v>128</v>
      </c>
      <c r="S227" s="26">
        <v>129</v>
      </c>
      <c r="T227" s="63"/>
    </row>
    <row r="228" spans="1:20" ht="12.75" customHeight="1" x14ac:dyDescent="0.2">
      <c r="C228" s="59"/>
      <c r="D228" s="59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63"/>
    </row>
    <row r="229" spans="1:20" ht="12.75" customHeight="1" x14ac:dyDescent="0.2">
      <c r="C229" s="59"/>
      <c r="D229" s="59"/>
      <c r="E229" s="26">
        <v>130</v>
      </c>
      <c r="F229" s="26">
        <v>131</v>
      </c>
      <c r="G229" s="26">
        <v>132</v>
      </c>
      <c r="H229" s="26">
        <v>133</v>
      </c>
      <c r="I229" s="26">
        <v>134</v>
      </c>
      <c r="J229" s="26">
        <v>135</v>
      </c>
      <c r="K229" s="26">
        <v>136</v>
      </c>
      <c r="L229" s="26">
        <v>137</v>
      </c>
      <c r="M229" s="26">
        <v>138</v>
      </c>
      <c r="N229" s="26">
        <v>139</v>
      </c>
      <c r="O229" s="26">
        <v>140</v>
      </c>
      <c r="P229" s="26">
        <v>141</v>
      </c>
      <c r="Q229" s="26">
        <v>142</v>
      </c>
      <c r="R229" s="26">
        <v>143</v>
      </c>
      <c r="S229" s="26">
        <v>144</v>
      </c>
      <c r="T229" s="63"/>
    </row>
    <row r="230" spans="1:20" ht="12.75" customHeight="1" x14ac:dyDescent="0.2">
      <c r="C230" s="59"/>
      <c r="D230" s="59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63"/>
    </row>
    <row r="231" spans="1:20" ht="12.75" customHeight="1" x14ac:dyDescent="0.2">
      <c r="C231" s="59"/>
      <c r="D231" s="59"/>
      <c r="E231" s="26">
        <v>145</v>
      </c>
      <c r="F231" s="26">
        <v>146</v>
      </c>
      <c r="G231" s="26">
        <v>147</v>
      </c>
      <c r="H231" s="26">
        <v>148</v>
      </c>
      <c r="I231" s="26">
        <v>149</v>
      </c>
      <c r="J231" s="26">
        <v>150</v>
      </c>
      <c r="K231" s="26">
        <v>151</v>
      </c>
      <c r="L231" s="26">
        <v>152</v>
      </c>
      <c r="M231" s="26">
        <v>153</v>
      </c>
      <c r="N231" s="26">
        <v>154</v>
      </c>
      <c r="O231" s="26">
        <v>155</v>
      </c>
      <c r="P231" s="26">
        <v>156</v>
      </c>
      <c r="Q231" s="26">
        <v>157</v>
      </c>
      <c r="R231" s="26">
        <v>158</v>
      </c>
      <c r="S231" s="26">
        <v>159</v>
      </c>
      <c r="T231" s="63"/>
    </row>
    <row r="232" spans="1:20" ht="12.75" customHeight="1" x14ac:dyDescent="0.2">
      <c r="C232" s="59"/>
      <c r="D232" s="59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63"/>
    </row>
    <row r="233" spans="1:20" ht="12.75" customHeight="1" x14ac:dyDescent="0.2">
      <c r="C233" s="59"/>
      <c r="D233" s="59"/>
      <c r="E233" s="26">
        <v>160</v>
      </c>
      <c r="F233" s="26">
        <v>161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63"/>
    </row>
    <row r="234" spans="1:20" ht="12.75" customHeight="1" x14ac:dyDescent="0.2">
      <c r="C234" s="59"/>
      <c r="D234" s="59"/>
      <c r="E234" s="28"/>
      <c r="F234" s="28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63"/>
    </row>
    <row r="235" spans="1:20" ht="12.75" customHeight="1" x14ac:dyDescent="0.2">
      <c r="A235" s="45" t="b">
        <f>AND($E44=$G44)</f>
        <v>1</v>
      </c>
      <c r="C235" s="59" t="s">
        <v>70</v>
      </c>
      <c r="D235" s="59" t="s">
        <v>136</v>
      </c>
      <c r="E235" s="26" t="s">
        <v>108</v>
      </c>
      <c r="F235" s="26">
        <v>101</v>
      </c>
      <c r="G235" s="26">
        <v>102</v>
      </c>
      <c r="H235" s="26">
        <v>103</v>
      </c>
      <c r="I235" s="26">
        <v>104</v>
      </c>
      <c r="J235" s="26">
        <v>105</v>
      </c>
      <c r="K235" s="26">
        <v>106</v>
      </c>
      <c r="L235" s="26">
        <v>107</v>
      </c>
      <c r="M235" s="26">
        <v>108</v>
      </c>
      <c r="N235" s="26">
        <v>109</v>
      </c>
      <c r="O235" s="26">
        <v>110</v>
      </c>
      <c r="P235" s="26">
        <v>111</v>
      </c>
      <c r="Q235" s="26">
        <v>112</v>
      </c>
      <c r="R235" s="26">
        <v>113</v>
      </c>
      <c r="S235" s="26">
        <v>114</v>
      </c>
      <c r="T235" s="63">
        <f t="shared" ref="T235" si="18">SUM(E236:S236,E238:S238,E240:S240,E242:S242,E244:F244)</f>
        <v>0</v>
      </c>
    </row>
    <row r="236" spans="1:20" ht="12.75" customHeight="1" x14ac:dyDescent="0.2">
      <c r="C236" s="59"/>
      <c r="D236" s="59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63"/>
    </row>
    <row r="237" spans="1:20" ht="12.75" customHeight="1" x14ac:dyDescent="0.2">
      <c r="C237" s="59"/>
      <c r="D237" s="59"/>
      <c r="E237" s="26">
        <v>115</v>
      </c>
      <c r="F237" s="26">
        <v>116</v>
      </c>
      <c r="G237" s="26">
        <v>117</v>
      </c>
      <c r="H237" s="26">
        <v>118</v>
      </c>
      <c r="I237" s="26">
        <v>119</v>
      </c>
      <c r="J237" s="26">
        <v>120</v>
      </c>
      <c r="K237" s="26">
        <v>121</v>
      </c>
      <c r="L237" s="26">
        <v>122</v>
      </c>
      <c r="M237" s="26">
        <v>123</v>
      </c>
      <c r="N237" s="26">
        <v>124</v>
      </c>
      <c r="O237" s="26">
        <v>125</v>
      </c>
      <c r="P237" s="26">
        <v>126</v>
      </c>
      <c r="Q237" s="26">
        <v>127</v>
      </c>
      <c r="R237" s="26">
        <v>128</v>
      </c>
      <c r="S237" s="26">
        <v>129</v>
      </c>
      <c r="T237" s="63"/>
    </row>
    <row r="238" spans="1:20" ht="12.75" customHeight="1" x14ac:dyDescent="0.2">
      <c r="C238" s="59"/>
      <c r="D238" s="59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63"/>
    </row>
    <row r="239" spans="1:20" ht="12.75" customHeight="1" x14ac:dyDescent="0.2">
      <c r="C239" s="59"/>
      <c r="D239" s="59"/>
      <c r="E239" s="26">
        <v>130</v>
      </c>
      <c r="F239" s="26">
        <v>131</v>
      </c>
      <c r="G239" s="26">
        <v>132</v>
      </c>
      <c r="H239" s="26">
        <v>133</v>
      </c>
      <c r="I239" s="26">
        <v>134</v>
      </c>
      <c r="J239" s="26">
        <v>135</v>
      </c>
      <c r="K239" s="26">
        <v>136</v>
      </c>
      <c r="L239" s="26">
        <v>137</v>
      </c>
      <c r="M239" s="26">
        <v>138</v>
      </c>
      <c r="N239" s="26">
        <v>139</v>
      </c>
      <c r="O239" s="26">
        <v>140</v>
      </c>
      <c r="P239" s="26">
        <v>141</v>
      </c>
      <c r="Q239" s="26">
        <v>142</v>
      </c>
      <c r="R239" s="26">
        <v>143</v>
      </c>
      <c r="S239" s="26">
        <v>144</v>
      </c>
      <c r="T239" s="63"/>
    </row>
    <row r="240" spans="1:20" ht="12.75" customHeight="1" x14ac:dyDescent="0.2">
      <c r="C240" s="59"/>
      <c r="D240" s="59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63"/>
    </row>
    <row r="241" spans="1:20" ht="12.75" customHeight="1" x14ac:dyDescent="0.2">
      <c r="C241" s="59"/>
      <c r="D241" s="59"/>
      <c r="E241" s="26">
        <v>145</v>
      </c>
      <c r="F241" s="26">
        <v>146</v>
      </c>
      <c r="G241" s="26">
        <v>147</v>
      </c>
      <c r="H241" s="26">
        <v>148</v>
      </c>
      <c r="I241" s="26">
        <v>149</v>
      </c>
      <c r="J241" s="26">
        <v>150</v>
      </c>
      <c r="K241" s="26">
        <v>151</v>
      </c>
      <c r="L241" s="26">
        <v>152</v>
      </c>
      <c r="M241" s="26">
        <v>153</v>
      </c>
      <c r="N241" s="26">
        <v>154</v>
      </c>
      <c r="O241" s="26">
        <v>155</v>
      </c>
      <c r="P241" s="26">
        <v>156</v>
      </c>
      <c r="Q241" s="26">
        <v>157</v>
      </c>
      <c r="R241" s="26">
        <v>158</v>
      </c>
      <c r="S241" s="26">
        <v>159</v>
      </c>
      <c r="T241" s="63"/>
    </row>
    <row r="242" spans="1:20" ht="12.75" customHeight="1" x14ac:dyDescent="0.2">
      <c r="C242" s="59"/>
      <c r="D242" s="59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63"/>
    </row>
    <row r="243" spans="1:20" ht="12.75" customHeight="1" x14ac:dyDescent="0.2">
      <c r="C243" s="59"/>
      <c r="D243" s="59"/>
      <c r="E243" s="26">
        <v>160</v>
      </c>
      <c r="F243" s="26">
        <v>161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63"/>
    </row>
    <row r="244" spans="1:20" ht="12.75" customHeight="1" x14ac:dyDescent="0.2">
      <c r="C244" s="59"/>
      <c r="D244" s="59"/>
      <c r="E244" s="28"/>
      <c r="F244" s="28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63"/>
    </row>
    <row r="245" spans="1:20" ht="12.75" customHeight="1" x14ac:dyDescent="0.2">
      <c r="A245" s="45" t="b">
        <f>AND($E45=$G45)</f>
        <v>1</v>
      </c>
      <c r="C245" s="59" t="s">
        <v>72</v>
      </c>
      <c r="D245" s="59" t="s">
        <v>137</v>
      </c>
      <c r="E245" s="26" t="s">
        <v>108</v>
      </c>
      <c r="F245" s="26">
        <v>101</v>
      </c>
      <c r="G245" s="26">
        <v>102</v>
      </c>
      <c r="H245" s="26">
        <v>103</v>
      </c>
      <c r="I245" s="26">
        <v>104</v>
      </c>
      <c r="J245" s="26">
        <v>105</v>
      </c>
      <c r="K245" s="26">
        <v>106</v>
      </c>
      <c r="L245" s="26">
        <v>107</v>
      </c>
      <c r="M245" s="26">
        <v>108</v>
      </c>
      <c r="N245" s="26">
        <v>109</v>
      </c>
      <c r="O245" s="26">
        <v>110</v>
      </c>
      <c r="P245" s="26">
        <v>111</v>
      </c>
      <c r="Q245" s="26">
        <v>112</v>
      </c>
      <c r="R245" s="26">
        <v>113</v>
      </c>
      <c r="S245" s="26">
        <v>114</v>
      </c>
      <c r="T245" s="63">
        <f t="shared" ref="T245" si="19">SUM(E246:S246,E248:S248,E250:S250,E252:S252,E254:F254)</f>
        <v>0</v>
      </c>
    </row>
    <row r="246" spans="1:20" ht="12.75" customHeight="1" x14ac:dyDescent="0.2">
      <c r="C246" s="59"/>
      <c r="D246" s="59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63"/>
    </row>
    <row r="247" spans="1:20" ht="12.75" customHeight="1" x14ac:dyDescent="0.2">
      <c r="C247" s="59"/>
      <c r="D247" s="59"/>
      <c r="E247" s="26">
        <v>115</v>
      </c>
      <c r="F247" s="26">
        <v>116</v>
      </c>
      <c r="G247" s="26">
        <v>117</v>
      </c>
      <c r="H247" s="26">
        <v>118</v>
      </c>
      <c r="I247" s="26">
        <v>119</v>
      </c>
      <c r="J247" s="26">
        <v>120</v>
      </c>
      <c r="K247" s="26">
        <v>121</v>
      </c>
      <c r="L247" s="26">
        <v>122</v>
      </c>
      <c r="M247" s="26">
        <v>123</v>
      </c>
      <c r="N247" s="26">
        <v>124</v>
      </c>
      <c r="O247" s="26">
        <v>125</v>
      </c>
      <c r="P247" s="26">
        <v>126</v>
      </c>
      <c r="Q247" s="26">
        <v>127</v>
      </c>
      <c r="R247" s="26">
        <v>128</v>
      </c>
      <c r="S247" s="26">
        <v>129</v>
      </c>
      <c r="T247" s="63"/>
    </row>
    <row r="248" spans="1:20" ht="12.75" customHeight="1" x14ac:dyDescent="0.2">
      <c r="C248" s="59"/>
      <c r="D248" s="59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63"/>
    </row>
    <row r="249" spans="1:20" ht="12.75" customHeight="1" x14ac:dyDescent="0.2">
      <c r="C249" s="59"/>
      <c r="D249" s="59"/>
      <c r="E249" s="26">
        <v>130</v>
      </c>
      <c r="F249" s="26">
        <v>131</v>
      </c>
      <c r="G249" s="26">
        <v>132</v>
      </c>
      <c r="H249" s="26">
        <v>133</v>
      </c>
      <c r="I249" s="26">
        <v>134</v>
      </c>
      <c r="J249" s="26">
        <v>135</v>
      </c>
      <c r="K249" s="26">
        <v>136</v>
      </c>
      <c r="L249" s="26">
        <v>137</v>
      </c>
      <c r="M249" s="26">
        <v>138</v>
      </c>
      <c r="N249" s="26">
        <v>139</v>
      </c>
      <c r="O249" s="26">
        <v>140</v>
      </c>
      <c r="P249" s="26">
        <v>141</v>
      </c>
      <c r="Q249" s="26">
        <v>142</v>
      </c>
      <c r="R249" s="26">
        <v>143</v>
      </c>
      <c r="S249" s="26">
        <v>144</v>
      </c>
      <c r="T249" s="63"/>
    </row>
    <row r="250" spans="1:20" ht="12.75" customHeight="1" x14ac:dyDescent="0.2">
      <c r="C250" s="59"/>
      <c r="D250" s="59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63"/>
    </row>
    <row r="251" spans="1:20" ht="12.75" customHeight="1" x14ac:dyDescent="0.2">
      <c r="C251" s="59"/>
      <c r="D251" s="59"/>
      <c r="E251" s="26">
        <v>145</v>
      </c>
      <c r="F251" s="26">
        <v>146</v>
      </c>
      <c r="G251" s="26">
        <v>147</v>
      </c>
      <c r="H251" s="26">
        <v>148</v>
      </c>
      <c r="I251" s="26">
        <v>149</v>
      </c>
      <c r="J251" s="26">
        <v>150</v>
      </c>
      <c r="K251" s="26">
        <v>151</v>
      </c>
      <c r="L251" s="26">
        <v>152</v>
      </c>
      <c r="M251" s="26">
        <v>153</v>
      </c>
      <c r="N251" s="26">
        <v>154</v>
      </c>
      <c r="O251" s="26">
        <v>155</v>
      </c>
      <c r="P251" s="26">
        <v>156</v>
      </c>
      <c r="Q251" s="26">
        <v>157</v>
      </c>
      <c r="R251" s="26">
        <v>158</v>
      </c>
      <c r="S251" s="26">
        <v>159</v>
      </c>
      <c r="T251" s="63"/>
    </row>
    <row r="252" spans="1:20" ht="12.75" customHeight="1" x14ac:dyDescent="0.2">
      <c r="C252" s="59"/>
      <c r="D252" s="59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63"/>
    </row>
    <row r="253" spans="1:20" ht="12.75" customHeight="1" x14ac:dyDescent="0.2">
      <c r="C253" s="59"/>
      <c r="D253" s="59"/>
      <c r="E253" s="26">
        <v>160</v>
      </c>
      <c r="F253" s="26">
        <v>161</v>
      </c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63"/>
    </row>
    <row r="254" spans="1:20" ht="12.75" customHeight="1" x14ac:dyDescent="0.2">
      <c r="C254" s="59"/>
      <c r="D254" s="59"/>
      <c r="E254" s="28"/>
      <c r="F254" s="28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9">
        <f>SUM(E246:S246,E248:S248,E250:S250,E252:S252,E254:F254)</f>
        <v>0</v>
      </c>
      <c r="T254" s="63"/>
    </row>
    <row r="255" spans="1:20" ht="12.75" customHeight="1" x14ac:dyDescent="0.2">
      <c r="A255" s="45" t="b">
        <f>AND($E46=$G46)</f>
        <v>1</v>
      </c>
      <c r="C255" s="59" t="s">
        <v>74</v>
      </c>
      <c r="D255" s="59" t="s">
        <v>138</v>
      </c>
      <c r="E255" s="26" t="s">
        <v>108</v>
      </c>
      <c r="F255" s="26">
        <v>101</v>
      </c>
      <c r="G255" s="26">
        <v>102</v>
      </c>
      <c r="H255" s="26">
        <v>103</v>
      </c>
      <c r="I255" s="26">
        <v>104</v>
      </c>
      <c r="J255" s="26">
        <v>105</v>
      </c>
      <c r="K255" s="26">
        <v>106</v>
      </c>
      <c r="L255" s="26">
        <v>107</v>
      </c>
      <c r="M255" s="26">
        <v>108</v>
      </c>
      <c r="N255" s="26">
        <v>109</v>
      </c>
      <c r="O255" s="26">
        <v>110</v>
      </c>
      <c r="P255" s="26">
        <v>111</v>
      </c>
      <c r="Q255" s="26">
        <v>112</v>
      </c>
      <c r="R255" s="26">
        <v>113</v>
      </c>
      <c r="S255" s="26">
        <v>114</v>
      </c>
      <c r="T255" s="63">
        <f t="shared" ref="T255" si="20">SUM(E256:S256,E258:S258,E260:S260,E262:S262,E264:F264)</f>
        <v>0</v>
      </c>
    </row>
    <row r="256" spans="1:20" s="31" customFormat="1" ht="12.75" customHeight="1" x14ac:dyDescent="0.2">
      <c r="C256" s="59"/>
      <c r="D256" s="59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63"/>
    </row>
    <row r="257" spans="1:20" ht="12.75" customHeight="1" x14ac:dyDescent="0.2">
      <c r="C257" s="59"/>
      <c r="D257" s="59"/>
      <c r="E257" s="26">
        <v>115</v>
      </c>
      <c r="F257" s="26">
        <v>116</v>
      </c>
      <c r="G257" s="26">
        <v>117</v>
      </c>
      <c r="H257" s="26">
        <v>118</v>
      </c>
      <c r="I257" s="26">
        <v>119</v>
      </c>
      <c r="J257" s="26">
        <v>120</v>
      </c>
      <c r="K257" s="26">
        <v>121</v>
      </c>
      <c r="L257" s="26">
        <v>122</v>
      </c>
      <c r="M257" s="26">
        <v>123</v>
      </c>
      <c r="N257" s="26">
        <v>124</v>
      </c>
      <c r="O257" s="26">
        <v>125</v>
      </c>
      <c r="P257" s="26">
        <v>126</v>
      </c>
      <c r="Q257" s="26">
        <v>127</v>
      </c>
      <c r="R257" s="26">
        <v>128</v>
      </c>
      <c r="S257" s="26">
        <v>129</v>
      </c>
      <c r="T257" s="63"/>
    </row>
    <row r="258" spans="1:20" s="31" customFormat="1" ht="12.75" customHeight="1" x14ac:dyDescent="0.2">
      <c r="C258" s="59"/>
      <c r="D258" s="59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63"/>
    </row>
    <row r="259" spans="1:20" ht="12.75" customHeight="1" x14ac:dyDescent="0.2">
      <c r="C259" s="59"/>
      <c r="D259" s="59"/>
      <c r="E259" s="26">
        <v>130</v>
      </c>
      <c r="F259" s="26">
        <v>131</v>
      </c>
      <c r="G259" s="26">
        <v>132</v>
      </c>
      <c r="H259" s="26">
        <v>133</v>
      </c>
      <c r="I259" s="26">
        <v>134</v>
      </c>
      <c r="J259" s="26">
        <v>135</v>
      </c>
      <c r="K259" s="26">
        <v>136</v>
      </c>
      <c r="L259" s="26">
        <v>137</v>
      </c>
      <c r="M259" s="26">
        <v>138</v>
      </c>
      <c r="N259" s="26">
        <v>139</v>
      </c>
      <c r="O259" s="26">
        <v>140</v>
      </c>
      <c r="P259" s="26">
        <v>141</v>
      </c>
      <c r="Q259" s="26">
        <v>142</v>
      </c>
      <c r="R259" s="26">
        <v>143</v>
      </c>
      <c r="S259" s="26">
        <v>144</v>
      </c>
      <c r="T259" s="63"/>
    </row>
    <row r="260" spans="1:20" s="31" customFormat="1" ht="12.75" customHeight="1" x14ac:dyDescent="0.2">
      <c r="C260" s="59"/>
      <c r="D260" s="59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63"/>
    </row>
    <row r="261" spans="1:20" ht="12.75" customHeight="1" x14ac:dyDescent="0.2">
      <c r="C261" s="59"/>
      <c r="D261" s="59"/>
      <c r="E261" s="26">
        <v>145</v>
      </c>
      <c r="F261" s="26">
        <v>146</v>
      </c>
      <c r="G261" s="26">
        <v>147</v>
      </c>
      <c r="H261" s="26">
        <v>148</v>
      </c>
      <c r="I261" s="26">
        <v>149</v>
      </c>
      <c r="J261" s="26">
        <v>150</v>
      </c>
      <c r="K261" s="26">
        <v>151</v>
      </c>
      <c r="L261" s="26">
        <v>152</v>
      </c>
      <c r="M261" s="26">
        <v>153</v>
      </c>
      <c r="N261" s="26">
        <v>154</v>
      </c>
      <c r="O261" s="26">
        <v>155</v>
      </c>
      <c r="P261" s="26">
        <v>156</v>
      </c>
      <c r="Q261" s="26">
        <v>157</v>
      </c>
      <c r="R261" s="26">
        <v>158</v>
      </c>
      <c r="S261" s="26">
        <v>159</v>
      </c>
      <c r="T261" s="63"/>
    </row>
    <row r="262" spans="1:20" s="31" customFormat="1" ht="12.75" customHeight="1" x14ac:dyDescent="0.2">
      <c r="C262" s="59"/>
      <c r="D262" s="59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63"/>
    </row>
    <row r="263" spans="1:20" ht="12.75" customHeight="1" x14ac:dyDescent="0.2">
      <c r="C263" s="59"/>
      <c r="D263" s="59"/>
      <c r="E263" s="26">
        <v>160</v>
      </c>
      <c r="F263" s="26">
        <v>161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63"/>
    </row>
    <row r="264" spans="1:20" s="31" customFormat="1" ht="12.75" customHeight="1" x14ac:dyDescent="0.2">
      <c r="C264" s="59"/>
      <c r="D264" s="59"/>
      <c r="E264" s="30"/>
      <c r="F264" s="30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63"/>
    </row>
    <row r="265" spans="1:20" ht="14.65" customHeight="1" x14ac:dyDescent="0.2">
      <c r="A265" s="45" t="b">
        <f>AND($E47=$G47)</f>
        <v>1</v>
      </c>
      <c r="C265" s="59" t="s">
        <v>76</v>
      </c>
      <c r="D265" s="59" t="s">
        <v>139</v>
      </c>
      <c r="E265" s="26" t="s">
        <v>108</v>
      </c>
      <c r="F265" s="26">
        <v>101</v>
      </c>
      <c r="G265" s="26">
        <v>102</v>
      </c>
      <c r="H265" s="26">
        <v>103</v>
      </c>
      <c r="I265" s="26">
        <v>104</v>
      </c>
      <c r="J265" s="26">
        <v>105</v>
      </c>
      <c r="K265" s="26">
        <v>106</v>
      </c>
      <c r="L265" s="26">
        <v>107</v>
      </c>
      <c r="M265" s="26">
        <v>108</v>
      </c>
      <c r="N265" s="26">
        <v>109</v>
      </c>
      <c r="O265" s="26">
        <v>110</v>
      </c>
      <c r="P265" s="26">
        <v>111</v>
      </c>
      <c r="Q265" s="26">
        <v>112</v>
      </c>
      <c r="R265" s="26">
        <v>113</v>
      </c>
      <c r="S265" s="26">
        <v>114</v>
      </c>
      <c r="T265" s="63">
        <f t="shared" ref="T265" si="21">SUM(E266:S266,E268:S268,E270:S270,E272:S272,E274:F274)</f>
        <v>0</v>
      </c>
    </row>
    <row r="266" spans="1:20" s="31" customFormat="1" ht="12.75" customHeight="1" x14ac:dyDescent="0.2">
      <c r="C266" s="59" t="s">
        <v>13</v>
      </c>
      <c r="D266" s="59" t="s">
        <v>41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63"/>
    </row>
    <row r="267" spans="1:20" ht="12.75" customHeight="1" x14ac:dyDescent="0.2">
      <c r="C267" s="59"/>
      <c r="D267" s="59"/>
      <c r="E267" s="26">
        <v>115</v>
      </c>
      <c r="F267" s="26">
        <v>116</v>
      </c>
      <c r="G267" s="26">
        <v>117</v>
      </c>
      <c r="H267" s="26">
        <v>118</v>
      </c>
      <c r="I267" s="26">
        <v>119</v>
      </c>
      <c r="J267" s="26">
        <v>120</v>
      </c>
      <c r="K267" s="26">
        <v>121</v>
      </c>
      <c r="L267" s="26">
        <v>122</v>
      </c>
      <c r="M267" s="26">
        <v>123</v>
      </c>
      <c r="N267" s="26">
        <v>124</v>
      </c>
      <c r="O267" s="26">
        <v>125</v>
      </c>
      <c r="P267" s="26">
        <v>126</v>
      </c>
      <c r="Q267" s="26">
        <v>127</v>
      </c>
      <c r="R267" s="26">
        <v>128</v>
      </c>
      <c r="S267" s="26">
        <v>129</v>
      </c>
      <c r="T267" s="63"/>
    </row>
    <row r="268" spans="1:20" s="31" customFormat="1" ht="12.75" customHeight="1" x14ac:dyDescent="0.2">
      <c r="C268" s="59"/>
      <c r="D268" s="59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63"/>
    </row>
    <row r="269" spans="1:20" ht="12.75" customHeight="1" x14ac:dyDescent="0.2">
      <c r="C269" s="59"/>
      <c r="D269" s="59"/>
      <c r="E269" s="26">
        <v>130</v>
      </c>
      <c r="F269" s="26">
        <v>131</v>
      </c>
      <c r="G269" s="26">
        <v>132</v>
      </c>
      <c r="H269" s="26">
        <v>133</v>
      </c>
      <c r="I269" s="26">
        <v>134</v>
      </c>
      <c r="J269" s="26">
        <v>135</v>
      </c>
      <c r="K269" s="26">
        <v>136</v>
      </c>
      <c r="L269" s="26">
        <v>137</v>
      </c>
      <c r="M269" s="26">
        <v>138</v>
      </c>
      <c r="N269" s="26">
        <v>139</v>
      </c>
      <c r="O269" s="26">
        <v>140</v>
      </c>
      <c r="P269" s="26">
        <v>141</v>
      </c>
      <c r="Q269" s="26">
        <v>142</v>
      </c>
      <c r="R269" s="26">
        <v>143</v>
      </c>
      <c r="S269" s="26">
        <v>144</v>
      </c>
      <c r="T269" s="63"/>
    </row>
    <row r="270" spans="1:20" s="31" customFormat="1" ht="12.75" customHeight="1" x14ac:dyDescent="0.2">
      <c r="C270" s="59"/>
      <c r="D270" s="59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63"/>
    </row>
    <row r="271" spans="1:20" ht="12.75" customHeight="1" x14ac:dyDescent="0.2">
      <c r="C271" s="59"/>
      <c r="D271" s="59"/>
      <c r="E271" s="26">
        <v>145</v>
      </c>
      <c r="F271" s="26">
        <v>146</v>
      </c>
      <c r="G271" s="26">
        <v>147</v>
      </c>
      <c r="H271" s="26">
        <v>148</v>
      </c>
      <c r="I271" s="26">
        <v>149</v>
      </c>
      <c r="J271" s="26">
        <v>150</v>
      </c>
      <c r="K271" s="26">
        <v>151</v>
      </c>
      <c r="L271" s="26">
        <v>152</v>
      </c>
      <c r="M271" s="26">
        <v>153</v>
      </c>
      <c r="N271" s="26">
        <v>154</v>
      </c>
      <c r="O271" s="26">
        <v>155</v>
      </c>
      <c r="P271" s="26">
        <v>156</v>
      </c>
      <c r="Q271" s="26">
        <v>157</v>
      </c>
      <c r="R271" s="26">
        <v>158</v>
      </c>
      <c r="S271" s="26">
        <v>159</v>
      </c>
      <c r="T271" s="63"/>
    </row>
    <row r="272" spans="1:20" s="31" customFormat="1" ht="12.75" customHeight="1" x14ac:dyDescent="0.2">
      <c r="C272" s="59"/>
      <c r="D272" s="59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63"/>
    </row>
    <row r="273" spans="1:20" ht="12.75" customHeight="1" x14ac:dyDescent="0.2">
      <c r="C273" s="59"/>
      <c r="D273" s="59"/>
      <c r="E273" s="26">
        <v>160</v>
      </c>
      <c r="F273" s="26">
        <v>161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63"/>
    </row>
    <row r="274" spans="1:20" s="31" customFormat="1" ht="12.75" customHeight="1" x14ac:dyDescent="0.2">
      <c r="C274" s="59"/>
      <c r="D274" s="59"/>
      <c r="E274" s="28"/>
      <c r="F274" s="28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63"/>
    </row>
    <row r="275" spans="1:20" ht="12.75" customHeight="1" x14ac:dyDescent="0.2">
      <c r="A275" s="45" t="b">
        <f>AND($E48=$G48)</f>
        <v>1</v>
      </c>
      <c r="C275" s="59" t="s">
        <v>78</v>
      </c>
      <c r="D275" s="59" t="s">
        <v>79</v>
      </c>
      <c r="E275" s="26" t="s">
        <v>108</v>
      </c>
      <c r="F275" s="26">
        <v>101</v>
      </c>
      <c r="G275" s="26">
        <v>102</v>
      </c>
      <c r="H275" s="26">
        <v>103</v>
      </c>
      <c r="I275" s="26">
        <v>104</v>
      </c>
      <c r="J275" s="26">
        <v>105</v>
      </c>
      <c r="K275" s="26">
        <v>106</v>
      </c>
      <c r="L275" s="26">
        <v>107</v>
      </c>
      <c r="M275" s="26">
        <v>108</v>
      </c>
      <c r="N275" s="26">
        <v>109</v>
      </c>
      <c r="O275" s="26">
        <v>110</v>
      </c>
      <c r="P275" s="26">
        <v>111</v>
      </c>
      <c r="Q275" s="26">
        <v>112</v>
      </c>
      <c r="R275" s="26">
        <v>113</v>
      </c>
      <c r="S275" s="26">
        <v>114</v>
      </c>
      <c r="T275" s="63">
        <f t="shared" ref="T275" si="22">SUM(E276:S276,E278:S278,E280:S280,E282:S282,E284:F284)</f>
        <v>0</v>
      </c>
    </row>
    <row r="276" spans="1:20" s="31" customFormat="1" ht="12.75" customHeight="1" x14ac:dyDescent="0.2">
      <c r="C276" s="59"/>
      <c r="D276" s="59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63"/>
    </row>
    <row r="277" spans="1:20" ht="12.75" customHeight="1" x14ac:dyDescent="0.2">
      <c r="C277" s="59"/>
      <c r="D277" s="59"/>
      <c r="E277" s="26">
        <v>115</v>
      </c>
      <c r="F277" s="26">
        <v>116</v>
      </c>
      <c r="G277" s="26">
        <v>117</v>
      </c>
      <c r="H277" s="26">
        <v>118</v>
      </c>
      <c r="I277" s="26">
        <v>119</v>
      </c>
      <c r="J277" s="26">
        <v>120</v>
      </c>
      <c r="K277" s="26">
        <v>121</v>
      </c>
      <c r="L277" s="26">
        <v>122</v>
      </c>
      <c r="M277" s="26">
        <v>123</v>
      </c>
      <c r="N277" s="26">
        <v>124</v>
      </c>
      <c r="O277" s="26">
        <v>125</v>
      </c>
      <c r="P277" s="26">
        <v>126</v>
      </c>
      <c r="Q277" s="26">
        <v>127</v>
      </c>
      <c r="R277" s="26">
        <v>128</v>
      </c>
      <c r="S277" s="26">
        <v>129</v>
      </c>
      <c r="T277" s="63"/>
    </row>
    <row r="278" spans="1:20" s="31" customFormat="1" ht="12.75" customHeight="1" x14ac:dyDescent="0.2">
      <c r="C278" s="59"/>
      <c r="D278" s="59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63"/>
    </row>
    <row r="279" spans="1:20" ht="12.75" customHeight="1" x14ac:dyDescent="0.2">
      <c r="C279" s="59"/>
      <c r="D279" s="59"/>
      <c r="E279" s="26">
        <v>130</v>
      </c>
      <c r="F279" s="26">
        <v>131</v>
      </c>
      <c r="G279" s="26">
        <v>132</v>
      </c>
      <c r="H279" s="26">
        <v>133</v>
      </c>
      <c r="I279" s="26">
        <v>134</v>
      </c>
      <c r="J279" s="26">
        <v>135</v>
      </c>
      <c r="K279" s="26">
        <v>136</v>
      </c>
      <c r="L279" s="26">
        <v>137</v>
      </c>
      <c r="M279" s="26">
        <v>138</v>
      </c>
      <c r="N279" s="26">
        <v>139</v>
      </c>
      <c r="O279" s="26">
        <v>140</v>
      </c>
      <c r="P279" s="26">
        <v>141</v>
      </c>
      <c r="Q279" s="26">
        <v>142</v>
      </c>
      <c r="R279" s="26">
        <v>143</v>
      </c>
      <c r="S279" s="26">
        <v>144</v>
      </c>
      <c r="T279" s="63"/>
    </row>
    <row r="280" spans="1:20" s="31" customFormat="1" ht="12.75" customHeight="1" x14ac:dyDescent="0.2">
      <c r="C280" s="59"/>
      <c r="D280" s="59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63"/>
    </row>
    <row r="281" spans="1:20" ht="12.75" customHeight="1" x14ac:dyDescent="0.2">
      <c r="C281" s="59"/>
      <c r="D281" s="59"/>
      <c r="E281" s="26">
        <v>145</v>
      </c>
      <c r="F281" s="26">
        <v>146</v>
      </c>
      <c r="G281" s="26">
        <v>147</v>
      </c>
      <c r="H281" s="26">
        <v>148</v>
      </c>
      <c r="I281" s="26">
        <v>149</v>
      </c>
      <c r="J281" s="26">
        <v>150</v>
      </c>
      <c r="K281" s="26">
        <v>151</v>
      </c>
      <c r="L281" s="26">
        <v>152</v>
      </c>
      <c r="M281" s="26">
        <v>153</v>
      </c>
      <c r="N281" s="26">
        <v>154</v>
      </c>
      <c r="O281" s="26">
        <v>155</v>
      </c>
      <c r="P281" s="26">
        <v>156</v>
      </c>
      <c r="Q281" s="26">
        <v>157</v>
      </c>
      <c r="R281" s="26">
        <v>158</v>
      </c>
      <c r="S281" s="26">
        <v>159</v>
      </c>
      <c r="T281" s="63"/>
    </row>
    <row r="282" spans="1:20" s="31" customFormat="1" ht="12.75" customHeight="1" x14ac:dyDescent="0.2">
      <c r="C282" s="59"/>
      <c r="D282" s="59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63"/>
    </row>
    <row r="283" spans="1:20" ht="12.75" customHeight="1" x14ac:dyDescent="0.2">
      <c r="C283" s="59"/>
      <c r="D283" s="59"/>
      <c r="E283" s="26">
        <v>160</v>
      </c>
      <c r="F283" s="26">
        <v>161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63"/>
    </row>
    <row r="284" spans="1:20" s="31" customFormat="1" ht="12.75" customHeight="1" x14ac:dyDescent="0.2">
      <c r="C284" s="59"/>
      <c r="D284" s="59"/>
      <c r="E284" s="28"/>
      <c r="F284" s="28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63"/>
    </row>
    <row r="285" spans="1:20" ht="12.75" customHeight="1" x14ac:dyDescent="0.2">
      <c r="A285" s="45" t="b">
        <f>AND($E49=$G49)</f>
        <v>1</v>
      </c>
      <c r="C285" s="59" t="s">
        <v>80</v>
      </c>
      <c r="D285" s="59" t="s">
        <v>140</v>
      </c>
      <c r="E285" s="26" t="s">
        <v>108</v>
      </c>
      <c r="F285" s="26">
        <v>101</v>
      </c>
      <c r="G285" s="26">
        <v>102</v>
      </c>
      <c r="H285" s="26">
        <v>103</v>
      </c>
      <c r="I285" s="26">
        <v>104</v>
      </c>
      <c r="J285" s="26">
        <v>105</v>
      </c>
      <c r="K285" s="26">
        <v>106</v>
      </c>
      <c r="L285" s="26">
        <v>107</v>
      </c>
      <c r="M285" s="26">
        <v>108</v>
      </c>
      <c r="N285" s="26">
        <v>109</v>
      </c>
      <c r="O285" s="26">
        <v>110</v>
      </c>
      <c r="P285" s="26">
        <v>111</v>
      </c>
      <c r="Q285" s="26">
        <v>112</v>
      </c>
      <c r="R285" s="26">
        <v>113</v>
      </c>
      <c r="S285" s="26">
        <v>114</v>
      </c>
      <c r="T285" s="63">
        <f t="shared" ref="T285" si="23">SUM(E286:S286,E288:S288,E290:S290,E292:S292,E294:F294)</f>
        <v>0</v>
      </c>
    </row>
    <row r="286" spans="1:20" s="31" customFormat="1" ht="12.75" customHeight="1" x14ac:dyDescent="0.2">
      <c r="C286" s="59"/>
      <c r="D286" s="59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63"/>
    </row>
    <row r="287" spans="1:20" ht="12.75" customHeight="1" x14ac:dyDescent="0.2">
      <c r="C287" s="59"/>
      <c r="D287" s="59"/>
      <c r="E287" s="26">
        <v>115</v>
      </c>
      <c r="F287" s="26">
        <v>116</v>
      </c>
      <c r="G287" s="26">
        <v>117</v>
      </c>
      <c r="H287" s="26">
        <v>118</v>
      </c>
      <c r="I287" s="26">
        <v>119</v>
      </c>
      <c r="J287" s="26">
        <v>120</v>
      </c>
      <c r="K287" s="26">
        <v>121</v>
      </c>
      <c r="L287" s="26">
        <v>122</v>
      </c>
      <c r="M287" s="26">
        <v>123</v>
      </c>
      <c r="N287" s="26">
        <v>124</v>
      </c>
      <c r="O287" s="26">
        <v>125</v>
      </c>
      <c r="P287" s="26">
        <v>126</v>
      </c>
      <c r="Q287" s="26">
        <v>127</v>
      </c>
      <c r="R287" s="26">
        <v>128</v>
      </c>
      <c r="S287" s="26">
        <v>129</v>
      </c>
      <c r="T287" s="63"/>
    </row>
    <row r="288" spans="1:20" s="31" customFormat="1" ht="12.75" customHeight="1" x14ac:dyDescent="0.2">
      <c r="C288" s="59"/>
      <c r="D288" s="59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63"/>
    </row>
    <row r="289" spans="1:20" ht="12.75" customHeight="1" x14ac:dyDescent="0.2">
      <c r="C289" s="59"/>
      <c r="D289" s="59"/>
      <c r="E289" s="26">
        <v>130</v>
      </c>
      <c r="F289" s="26">
        <v>131</v>
      </c>
      <c r="G289" s="26">
        <v>132</v>
      </c>
      <c r="H289" s="26">
        <v>133</v>
      </c>
      <c r="I289" s="26">
        <v>134</v>
      </c>
      <c r="J289" s="26">
        <v>135</v>
      </c>
      <c r="K289" s="26">
        <v>136</v>
      </c>
      <c r="L289" s="26">
        <v>137</v>
      </c>
      <c r="M289" s="26">
        <v>138</v>
      </c>
      <c r="N289" s="26">
        <v>139</v>
      </c>
      <c r="O289" s="26">
        <v>140</v>
      </c>
      <c r="P289" s="26">
        <v>141</v>
      </c>
      <c r="Q289" s="26">
        <v>142</v>
      </c>
      <c r="R289" s="26">
        <v>143</v>
      </c>
      <c r="S289" s="26">
        <v>144</v>
      </c>
      <c r="T289" s="63"/>
    </row>
    <row r="290" spans="1:20" s="31" customFormat="1" ht="12.75" customHeight="1" x14ac:dyDescent="0.2">
      <c r="C290" s="59"/>
      <c r="D290" s="59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63"/>
    </row>
    <row r="291" spans="1:20" ht="12.75" customHeight="1" x14ac:dyDescent="0.2">
      <c r="C291" s="59"/>
      <c r="D291" s="59"/>
      <c r="E291" s="26">
        <v>145</v>
      </c>
      <c r="F291" s="26">
        <v>146</v>
      </c>
      <c r="G291" s="26">
        <v>147</v>
      </c>
      <c r="H291" s="26">
        <v>148</v>
      </c>
      <c r="I291" s="26">
        <v>149</v>
      </c>
      <c r="J291" s="26">
        <v>150</v>
      </c>
      <c r="K291" s="26">
        <v>151</v>
      </c>
      <c r="L291" s="26">
        <v>152</v>
      </c>
      <c r="M291" s="26">
        <v>153</v>
      </c>
      <c r="N291" s="26">
        <v>154</v>
      </c>
      <c r="O291" s="26">
        <v>155</v>
      </c>
      <c r="P291" s="26">
        <v>156</v>
      </c>
      <c r="Q291" s="26">
        <v>157</v>
      </c>
      <c r="R291" s="26">
        <v>158</v>
      </c>
      <c r="S291" s="26">
        <v>159</v>
      </c>
      <c r="T291" s="63"/>
    </row>
    <row r="292" spans="1:20" s="31" customFormat="1" ht="12.75" customHeight="1" x14ac:dyDescent="0.2">
      <c r="C292" s="59"/>
      <c r="D292" s="59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63"/>
    </row>
    <row r="293" spans="1:20" ht="12.75" customHeight="1" x14ac:dyDescent="0.2">
      <c r="C293" s="59"/>
      <c r="D293" s="59"/>
      <c r="E293" s="26">
        <v>160</v>
      </c>
      <c r="F293" s="26">
        <v>161</v>
      </c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63"/>
    </row>
    <row r="294" spans="1:20" s="31" customFormat="1" ht="12.75" customHeight="1" x14ac:dyDescent="0.2">
      <c r="C294" s="59"/>
      <c r="D294" s="59"/>
      <c r="E294" s="28"/>
      <c r="F294" s="28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63"/>
    </row>
    <row r="295" spans="1:20" ht="12.75" customHeight="1" x14ac:dyDescent="0.2">
      <c r="A295" s="45" t="b">
        <f>AND($E50=$G50)</f>
        <v>1</v>
      </c>
      <c r="C295" s="59" t="s">
        <v>82</v>
      </c>
      <c r="D295" s="59" t="s">
        <v>141</v>
      </c>
      <c r="E295" s="26" t="s">
        <v>108</v>
      </c>
      <c r="F295" s="26">
        <v>101</v>
      </c>
      <c r="G295" s="26">
        <v>102</v>
      </c>
      <c r="H295" s="26">
        <v>103</v>
      </c>
      <c r="I295" s="26">
        <v>104</v>
      </c>
      <c r="J295" s="26">
        <v>105</v>
      </c>
      <c r="K295" s="26">
        <v>106</v>
      </c>
      <c r="L295" s="26">
        <v>107</v>
      </c>
      <c r="M295" s="26">
        <v>108</v>
      </c>
      <c r="N295" s="26">
        <v>109</v>
      </c>
      <c r="O295" s="26">
        <v>110</v>
      </c>
      <c r="P295" s="26">
        <v>111</v>
      </c>
      <c r="Q295" s="26">
        <v>112</v>
      </c>
      <c r="R295" s="26">
        <v>113</v>
      </c>
      <c r="S295" s="26">
        <v>114</v>
      </c>
      <c r="T295" s="63">
        <f t="shared" ref="T295" si="24">SUM(E296:S296,E298:S298,E300:S300,E302:S302,E304:F304)</f>
        <v>0</v>
      </c>
    </row>
    <row r="296" spans="1:20" s="31" customFormat="1" ht="12.75" customHeight="1" x14ac:dyDescent="0.2">
      <c r="C296" s="59"/>
      <c r="D296" s="59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63"/>
    </row>
    <row r="297" spans="1:20" ht="12.75" customHeight="1" x14ac:dyDescent="0.2">
      <c r="C297" s="59"/>
      <c r="D297" s="59"/>
      <c r="E297" s="26">
        <v>115</v>
      </c>
      <c r="F297" s="26">
        <v>116</v>
      </c>
      <c r="G297" s="26">
        <v>117</v>
      </c>
      <c r="H297" s="26">
        <v>118</v>
      </c>
      <c r="I297" s="26">
        <v>119</v>
      </c>
      <c r="J297" s="26">
        <v>120</v>
      </c>
      <c r="K297" s="26">
        <v>121</v>
      </c>
      <c r="L297" s="26">
        <v>122</v>
      </c>
      <c r="M297" s="26">
        <v>123</v>
      </c>
      <c r="N297" s="26">
        <v>124</v>
      </c>
      <c r="O297" s="26">
        <v>125</v>
      </c>
      <c r="P297" s="26">
        <v>126</v>
      </c>
      <c r="Q297" s="26">
        <v>127</v>
      </c>
      <c r="R297" s="26">
        <v>128</v>
      </c>
      <c r="S297" s="26">
        <v>129</v>
      </c>
      <c r="T297" s="63"/>
    </row>
    <row r="298" spans="1:20" s="31" customFormat="1" ht="12.75" customHeight="1" x14ac:dyDescent="0.2">
      <c r="C298" s="59"/>
      <c r="D298" s="59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63"/>
    </row>
    <row r="299" spans="1:20" ht="12.75" customHeight="1" x14ac:dyDescent="0.2">
      <c r="C299" s="59"/>
      <c r="D299" s="59"/>
      <c r="E299" s="26">
        <v>130</v>
      </c>
      <c r="F299" s="26">
        <v>131</v>
      </c>
      <c r="G299" s="26">
        <v>132</v>
      </c>
      <c r="H299" s="26">
        <v>133</v>
      </c>
      <c r="I299" s="26">
        <v>134</v>
      </c>
      <c r="J299" s="26">
        <v>135</v>
      </c>
      <c r="K299" s="26">
        <v>136</v>
      </c>
      <c r="L299" s="26">
        <v>137</v>
      </c>
      <c r="M299" s="26">
        <v>138</v>
      </c>
      <c r="N299" s="26">
        <v>139</v>
      </c>
      <c r="O299" s="26">
        <v>140</v>
      </c>
      <c r="P299" s="26">
        <v>141</v>
      </c>
      <c r="Q299" s="26">
        <v>142</v>
      </c>
      <c r="R299" s="26">
        <v>143</v>
      </c>
      <c r="S299" s="26">
        <v>144</v>
      </c>
      <c r="T299" s="63"/>
    </row>
    <row r="300" spans="1:20" s="31" customFormat="1" ht="12.75" customHeight="1" x14ac:dyDescent="0.2">
      <c r="C300" s="59"/>
      <c r="D300" s="59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63"/>
    </row>
    <row r="301" spans="1:20" ht="12.75" customHeight="1" x14ac:dyDescent="0.2">
      <c r="C301" s="59"/>
      <c r="D301" s="59"/>
      <c r="E301" s="26">
        <v>145</v>
      </c>
      <c r="F301" s="26">
        <v>146</v>
      </c>
      <c r="G301" s="26">
        <v>147</v>
      </c>
      <c r="H301" s="26">
        <v>148</v>
      </c>
      <c r="I301" s="26">
        <v>149</v>
      </c>
      <c r="J301" s="26">
        <v>150</v>
      </c>
      <c r="K301" s="26">
        <v>151</v>
      </c>
      <c r="L301" s="26">
        <v>152</v>
      </c>
      <c r="M301" s="26">
        <v>153</v>
      </c>
      <c r="N301" s="26">
        <v>154</v>
      </c>
      <c r="O301" s="26">
        <v>155</v>
      </c>
      <c r="P301" s="26">
        <v>156</v>
      </c>
      <c r="Q301" s="26">
        <v>157</v>
      </c>
      <c r="R301" s="26">
        <v>158</v>
      </c>
      <c r="S301" s="26">
        <v>159</v>
      </c>
      <c r="T301" s="63"/>
    </row>
    <row r="302" spans="1:20" s="31" customFormat="1" ht="12.75" customHeight="1" x14ac:dyDescent="0.2">
      <c r="C302" s="59"/>
      <c r="D302" s="59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63"/>
    </row>
    <row r="303" spans="1:20" ht="12.75" customHeight="1" x14ac:dyDescent="0.2">
      <c r="C303" s="59"/>
      <c r="D303" s="59"/>
      <c r="E303" s="26">
        <v>160</v>
      </c>
      <c r="F303" s="26">
        <v>161</v>
      </c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63"/>
    </row>
    <row r="304" spans="1:20" s="31" customFormat="1" ht="12.75" customHeight="1" x14ac:dyDescent="0.2">
      <c r="C304" s="59"/>
      <c r="D304" s="59"/>
      <c r="E304" s="28"/>
      <c r="F304" s="28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63"/>
    </row>
    <row r="305" spans="1:20" ht="12.75" customHeight="1" x14ac:dyDescent="0.2">
      <c r="A305" s="45" t="b">
        <f>AND($E51=$G51)</f>
        <v>1</v>
      </c>
      <c r="C305" s="59" t="s">
        <v>84</v>
      </c>
      <c r="D305" s="59" t="s">
        <v>142</v>
      </c>
      <c r="E305" s="26" t="s">
        <v>108</v>
      </c>
      <c r="F305" s="26">
        <v>101</v>
      </c>
      <c r="G305" s="26">
        <v>102</v>
      </c>
      <c r="H305" s="26">
        <v>103</v>
      </c>
      <c r="I305" s="26">
        <v>104</v>
      </c>
      <c r="J305" s="26">
        <v>105</v>
      </c>
      <c r="K305" s="26">
        <v>106</v>
      </c>
      <c r="L305" s="26">
        <v>107</v>
      </c>
      <c r="M305" s="26">
        <v>108</v>
      </c>
      <c r="N305" s="26">
        <v>109</v>
      </c>
      <c r="O305" s="26">
        <v>110</v>
      </c>
      <c r="P305" s="26">
        <v>111</v>
      </c>
      <c r="Q305" s="26">
        <v>112</v>
      </c>
      <c r="R305" s="26">
        <v>113</v>
      </c>
      <c r="S305" s="26">
        <v>114</v>
      </c>
      <c r="T305" s="63">
        <f t="shared" ref="T305" si="25">SUM(E306:S306,E308:S308,E310:S310,E312:S312,E314:F314)</f>
        <v>0</v>
      </c>
    </row>
    <row r="306" spans="1:20" s="31" customFormat="1" ht="12.75" customHeight="1" x14ac:dyDescent="0.2">
      <c r="C306" s="59"/>
      <c r="D306" s="59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63"/>
    </row>
    <row r="307" spans="1:20" ht="12.75" customHeight="1" x14ac:dyDescent="0.2">
      <c r="C307" s="59"/>
      <c r="D307" s="59"/>
      <c r="E307" s="26">
        <v>115</v>
      </c>
      <c r="F307" s="26">
        <v>116</v>
      </c>
      <c r="G307" s="26">
        <v>117</v>
      </c>
      <c r="H307" s="26">
        <v>118</v>
      </c>
      <c r="I307" s="26">
        <v>119</v>
      </c>
      <c r="J307" s="26">
        <v>120</v>
      </c>
      <c r="K307" s="26">
        <v>121</v>
      </c>
      <c r="L307" s="26">
        <v>122</v>
      </c>
      <c r="M307" s="26">
        <v>123</v>
      </c>
      <c r="N307" s="26">
        <v>124</v>
      </c>
      <c r="O307" s="26">
        <v>125</v>
      </c>
      <c r="P307" s="26">
        <v>126</v>
      </c>
      <c r="Q307" s="26">
        <v>127</v>
      </c>
      <c r="R307" s="26">
        <v>128</v>
      </c>
      <c r="S307" s="26">
        <v>129</v>
      </c>
      <c r="T307" s="63"/>
    </row>
    <row r="308" spans="1:20" s="31" customFormat="1" ht="12.75" customHeight="1" x14ac:dyDescent="0.2">
      <c r="C308" s="59"/>
      <c r="D308" s="59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63"/>
    </row>
    <row r="309" spans="1:20" ht="12.75" customHeight="1" x14ac:dyDescent="0.2">
      <c r="C309" s="59"/>
      <c r="D309" s="59"/>
      <c r="E309" s="26">
        <v>130</v>
      </c>
      <c r="F309" s="26">
        <v>131</v>
      </c>
      <c r="G309" s="26">
        <v>132</v>
      </c>
      <c r="H309" s="26">
        <v>133</v>
      </c>
      <c r="I309" s="26">
        <v>134</v>
      </c>
      <c r="J309" s="26">
        <v>135</v>
      </c>
      <c r="K309" s="26">
        <v>136</v>
      </c>
      <c r="L309" s="26">
        <v>137</v>
      </c>
      <c r="M309" s="26">
        <v>138</v>
      </c>
      <c r="N309" s="26">
        <v>139</v>
      </c>
      <c r="O309" s="26">
        <v>140</v>
      </c>
      <c r="P309" s="26">
        <v>141</v>
      </c>
      <c r="Q309" s="26">
        <v>142</v>
      </c>
      <c r="R309" s="26">
        <v>143</v>
      </c>
      <c r="S309" s="26">
        <v>144</v>
      </c>
      <c r="T309" s="63"/>
    </row>
    <row r="310" spans="1:20" s="31" customFormat="1" ht="12.75" customHeight="1" x14ac:dyDescent="0.2">
      <c r="C310" s="59"/>
      <c r="D310" s="59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63"/>
    </row>
    <row r="311" spans="1:20" ht="12.75" customHeight="1" x14ac:dyDescent="0.2">
      <c r="C311" s="59"/>
      <c r="D311" s="59"/>
      <c r="E311" s="26">
        <v>145</v>
      </c>
      <c r="F311" s="26">
        <v>146</v>
      </c>
      <c r="G311" s="26">
        <v>147</v>
      </c>
      <c r="H311" s="26">
        <v>148</v>
      </c>
      <c r="I311" s="26">
        <v>149</v>
      </c>
      <c r="J311" s="26">
        <v>150</v>
      </c>
      <c r="K311" s="26">
        <v>151</v>
      </c>
      <c r="L311" s="26">
        <v>152</v>
      </c>
      <c r="M311" s="26">
        <v>153</v>
      </c>
      <c r="N311" s="26">
        <v>154</v>
      </c>
      <c r="O311" s="26">
        <v>155</v>
      </c>
      <c r="P311" s="26">
        <v>156</v>
      </c>
      <c r="Q311" s="26">
        <v>157</v>
      </c>
      <c r="R311" s="26">
        <v>158</v>
      </c>
      <c r="S311" s="26">
        <v>159</v>
      </c>
      <c r="T311" s="63"/>
    </row>
    <row r="312" spans="1:20" s="31" customFormat="1" ht="12.75" customHeight="1" x14ac:dyDescent="0.2">
      <c r="C312" s="59"/>
      <c r="D312" s="59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63"/>
    </row>
    <row r="313" spans="1:20" ht="12.75" customHeight="1" x14ac:dyDescent="0.2">
      <c r="C313" s="59"/>
      <c r="D313" s="59"/>
      <c r="E313" s="26">
        <v>160</v>
      </c>
      <c r="F313" s="26">
        <v>161</v>
      </c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63"/>
    </row>
    <row r="314" spans="1:20" s="31" customFormat="1" ht="12.75" customHeight="1" x14ac:dyDescent="0.2">
      <c r="C314" s="59"/>
      <c r="D314" s="59"/>
      <c r="E314" s="28"/>
      <c r="F314" s="28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9">
        <f>SUM(E306:S306,E308:S308,E310:S310,E312:S312,E314:F314)</f>
        <v>0</v>
      </c>
      <c r="T314" s="63"/>
    </row>
    <row r="315" spans="1:20" ht="14.65" customHeight="1" x14ac:dyDescent="0.2">
      <c r="A315" s="45" t="b">
        <f>AND($E52=$G52)</f>
        <v>1</v>
      </c>
      <c r="C315" s="59" t="s">
        <v>86</v>
      </c>
      <c r="D315" s="59" t="s">
        <v>143</v>
      </c>
      <c r="E315" s="26" t="s">
        <v>108</v>
      </c>
      <c r="F315" s="26">
        <v>101</v>
      </c>
      <c r="G315" s="26">
        <v>102</v>
      </c>
      <c r="H315" s="26">
        <v>103</v>
      </c>
      <c r="I315" s="26">
        <v>104</v>
      </c>
      <c r="J315" s="26">
        <v>105</v>
      </c>
      <c r="K315" s="26">
        <v>106</v>
      </c>
      <c r="L315" s="26">
        <v>107</v>
      </c>
      <c r="M315" s="26">
        <v>108</v>
      </c>
      <c r="N315" s="26">
        <v>109</v>
      </c>
      <c r="O315" s="26">
        <v>110</v>
      </c>
      <c r="P315" s="26">
        <v>111</v>
      </c>
      <c r="Q315" s="26">
        <v>112</v>
      </c>
      <c r="R315" s="26">
        <v>113</v>
      </c>
      <c r="S315" s="26">
        <v>114</v>
      </c>
      <c r="T315" s="63">
        <f t="shared" ref="T315" si="26">SUM(E316:S316,E318:S318,E320:S320,E322:S322,E324:F324)</f>
        <v>0</v>
      </c>
    </row>
    <row r="316" spans="1:20" s="31" customFormat="1" ht="12.75" customHeight="1" x14ac:dyDescent="0.2">
      <c r="C316" s="59" t="s">
        <v>13</v>
      </c>
      <c r="D316" s="59" t="s">
        <v>41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63"/>
    </row>
    <row r="317" spans="1:20" ht="12.75" customHeight="1" x14ac:dyDescent="0.2">
      <c r="C317" s="59"/>
      <c r="D317" s="59"/>
      <c r="E317" s="26">
        <v>115</v>
      </c>
      <c r="F317" s="26">
        <v>116</v>
      </c>
      <c r="G317" s="26">
        <v>117</v>
      </c>
      <c r="H317" s="26">
        <v>118</v>
      </c>
      <c r="I317" s="26">
        <v>119</v>
      </c>
      <c r="J317" s="26">
        <v>120</v>
      </c>
      <c r="K317" s="26">
        <v>121</v>
      </c>
      <c r="L317" s="26">
        <v>122</v>
      </c>
      <c r="M317" s="26">
        <v>123</v>
      </c>
      <c r="N317" s="26">
        <v>124</v>
      </c>
      <c r="O317" s="26">
        <v>125</v>
      </c>
      <c r="P317" s="26">
        <v>126</v>
      </c>
      <c r="Q317" s="26">
        <v>127</v>
      </c>
      <c r="R317" s="26">
        <v>128</v>
      </c>
      <c r="S317" s="26">
        <v>129</v>
      </c>
      <c r="T317" s="63"/>
    </row>
    <row r="318" spans="1:20" s="31" customFormat="1" ht="12.75" customHeight="1" x14ac:dyDescent="0.2">
      <c r="C318" s="59"/>
      <c r="D318" s="59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63"/>
    </row>
    <row r="319" spans="1:20" ht="12.75" customHeight="1" x14ac:dyDescent="0.2">
      <c r="C319" s="59"/>
      <c r="D319" s="59"/>
      <c r="E319" s="26">
        <v>130</v>
      </c>
      <c r="F319" s="26">
        <v>131</v>
      </c>
      <c r="G319" s="26">
        <v>132</v>
      </c>
      <c r="H319" s="26">
        <v>133</v>
      </c>
      <c r="I319" s="26">
        <v>134</v>
      </c>
      <c r="J319" s="26">
        <v>135</v>
      </c>
      <c r="K319" s="26">
        <v>136</v>
      </c>
      <c r="L319" s="26">
        <v>137</v>
      </c>
      <c r="M319" s="26">
        <v>138</v>
      </c>
      <c r="N319" s="26">
        <v>139</v>
      </c>
      <c r="O319" s="26">
        <v>140</v>
      </c>
      <c r="P319" s="26">
        <v>141</v>
      </c>
      <c r="Q319" s="26">
        <v>142</v>
      </c>
      <c r="R319" s="26">
        <v>143</v>
      </c>
      <c r="S319" s="26">
        <v>144</v>
      </c>
      <c r="T319" s="63"/>
    </row>
    <row r="320" spans="1:20" s="31" customFormat="1" ht="12.75" customHeight="1" x14ac:dyDescent="0.2">
      <c r="C320" s="59"/>
      <c r="D320" s="59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63"/>
    </row>
    <row r="321" spans="1:20" ht="12.75" customHeight="1" x14ac:dyDescent="0.2">
      <c r="C321" s="59"/>
      <c r="D321" s="59"/>
      <c r="E321" s="26">
        <v>145</v>
      </c>
      <c r="F321" s="26">
        <v>146</v>
      </c>
      <c r="G321" s="26">
        <v>147</v>
      </c>
      <c r="H321" s="26">
        <v>148</v>
      </c>
      <c r="I321" s="26">
        <v>149</v>
      </c>
      <c r="J321" s="26">
        <v>150</v>
      </c>
      <c r="K321" s="26">
        <v>151</v>
      </c>
      <c r="L321" s="26">
        <v>152</v>
      </c>
      <c r="M321" s="26">
        <v>153</v>
      </c>
      <c r="N321" s="26">
        <v>154</v>
      </c>
      <c r="O321" s="26">
        <v>155</v>
      </c>
      <c r="P321" s="26">
        <v>156</v>
      </c>
      <c r="Q321" s="26">
        <v>157</v>
      </c>
      <c r="R321" s="26">
        <v>158</v>
      </c>
      <c r="S321" s="26">
        <v>159</v>
      </c>
      <c r="T321" s="63"/>
    </row>
    <row r="322" spans="1:20" s="31" customFormat="1" ht="12.75" customHeight="1" x14ac:dyDescent="0.2">
      <c r="C322" s="59"/>
      <c r="D322" s="59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63"/>
    </row>
    <row r="323" spans="1:20" ht="12.75" customHeight="1" x14ac:dyDescent="0.2">
      <c r="C323" s="59"/>
      <c r="D323" s="59"/>
      <c r="E323" s="26">
        <v>160</v>
      </c>
      <c r="F323" s="26">
        <v>161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63"/>
    </row>
    <row r="324" spans="1:20" s="31" customFormat="1" ht="12.75" customHeight="1" x14ac:dyDescent="0.2">
      <c r="A324" s="45"/>
      <c r="C324" s="59"/>
      <c r="D324" s="59"/>
      <c r="E324" s="30"/>
      <c r="F324" s="30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63"/>
    </row>
    <row r="325" spans="1:20" ht="12.75" customHeight="1" x14ac:dyDescent="0.2">
      <c r="A325" s="45" t="b">
        <f>AND($E53=$G53)</f>
        <v>1</v>
      </c>
      <c r="C325" s="59" t="s">
        <v>88</v>
      </c>
      <c r="D325" s="59" t="s">
        <v>144</v>
      </c>
      <c r="E325" s="26" t="s">
        <v>108</v>
      </c>
      <c r="F325" s="26">
        <v>101</v>
      </c>
      <c r="G325" s="26">
        <v>102</v>
      </c>
      <c r="H325" s="26">
        <v>103</v>
      </c>
      <c r="I325" s="26">
        <v>104</v>
      </c>
      <c r="J325" s="26">
        <v>105</v>
      </c>
      <c r="K325" s="26">
        <v>106</v>
      </c>
      <c r="L325" s="26">
        <v>107</v>
      </c>
      <c r="M325" s="26">
        <v>108</v>
      </c>
      <c r="N325" s="26">
        <v>109</v>
      </c>
      <c r="O325" s="26">
        <v>110</v>
      </c>
      <c r="P325" s="26">
        <v>111</v>
      </c>
      <c r="Q325" s="26">
        <v>112</v>
      </c>
      <c r="R325" s="26">
        <v>113</v>
      </c>
      <c r="S325" s="26">
        <v>114</v>
      </c>
      <c r="T325" s="63">
        <f t="shared" ref="T325" si="27">SUM(E326:S326,E328:S328,E330:S330,E332:S332,E334:F334)</f>
        <v>0</v>
      </c>
    </row>
    <row r="326" spans="1:20" s="31" customFormat="1" ht="12.75" customHeight="1" x14ac:dyDescent="0.2">
      <c r="C326" s="59"/>
      <c r="D326" s="59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63"/>
    </row>
    <row r="327" spans="1:20" ht="12.75" customHeight="1" x14ac:dyDescent="0.2">
      <c r="C327" s="59"/>
      <c r="D327" s="59"/>
      <c r="E327" s="26">
        <v>115</v>
      </c>
      <c r="F327" s="26">
        <v>116</v>
      </c>
      <c r="G327" s="26">
        <v>117</v>
      </c>
      <c r="H327" s="26">
        <v>118</v>
      </c>
      <c r="I327" s="26">
        <v>119</v>
      </c>
      <c r="J327" s="26">
        <v>120</v>
      </c>
      <c r="K327" s="26">
        <v>121</v>
      </c>
      <c r="L327" s="26">
        <v>122</v>
      </c>
      <c r="M327" s="26">
        <v>123</v>
      </c>
      <c r="N327" s="26">
        <v>124</v>
      </c>
      <c r="O327" s="26">
        <v>125</v>
      </c>
      <c r="P327" s="26">
        <v>126</v>
      </c>
      <c r="Q327" s="26">
        <v>127</v>
      </c>
      <c r="R327" s="26">
        <v>128</v>
      </c>
      <c r="S327" s="26">
        <v>129</v>
      </c>
      <c r="T327" s="63"/>
    </row>
    <row r="328" spans="1:20" s="31" customFormat="1" ht="12.75" customHeight="1" x14ac:dyDescent="0.2">
      <c r="C328" s="59"/>
      <c r="D328" s="59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63"/>
    </row>
    <row r="329" spans="1:20" ht="12.75" customHeight="1" x14ac:dyDescent="0.2">
      <c r="C329" s="59"/>
      <c r="D329" s="59"/>
      <c r="E329" s="26">
        <v>130</v>
      </c>
      <c r="F329" s="26">
        <v>131</v>
      </c>
      <c r="G329" s="26">
        <v>132</v>
      </c>
      <c r="H329" s="26">
        <v>133</v>
      </c>
      <c r="I329" s="26">
        <v>134</v>
      </c>
      <c r="J329" s="26">
        <v>135</v>
      </c>
      <c r="K329" s="26">
        <v>136</v>
      </c>
      <c r="L329" s="26">
        <v>137</v>
      </c>
      <c r="M329" s="26">
        <v>138</v>
      </c>
      <c r="N329" s="26">
        <v>139</v>
      </c>
      <c r="O329" s="26">
        <v>140</v>
      </c>
      <c r="P329" s="26">
        <v>141</v>
      </c>
      <c r="Q329" s="26">
        <v>142</v>
      </c>
      <c r="R329" s="26">
        <v>143</v>
      </c>
      <c r="S329" s="26">
        <v>144</v>
      </c>
      <c r="T329" s="63"/>
    </row>
    <row r="330" spans="1:20" s="31" customFormat="1" ht="12.75" customHeight="1" x14ac:dyDescent="0.2">
      <c r="C330" s="59"/>
      <c r="D330" s="59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63"/>
    </row>
    <row r="331" spans="1:20" ht="12.75" customHeight="1" x14ac:dyDescent="0.2">
      <c r="C331" s="59"/>
      <c r="D331" s="59"/>
      <c r="E331" s="26">
        <v>145</v>
      </c>
      <c r="F331" s="26">
        <v>146</v>
      </c>
      <c r="G331" s="26">
        <v>147</v>
      </c>
      <c r="H331" s="26">
        <v>148</v>
      </c>
      <c r="I331" s="26">
        <v>149</v>
      </c>
      <c r="J331" s="26">
        <v>150</v>
      </c>
      <c r="K331" s="26">
        <v>151</v>
      </c>
      <c r="L331" s="26">
        <v>152</v>
      </c>
      <c r="M331" s="26">
        <v>153</v>
      </c>
      <c r="N331" s="26">
        <v>154</v>
      </c>
      <c r="O331" s="26">
        <v>155</v>
      </c>
      <c r="P331" s="26">
        <v>156</v>
      </c>
      <c r="Q331" s="26">
        <v>157</v>
      </c>
      <c r="R331" s="26">
        <v>158</v>
      </c>
      <c r="S331" s="26">
        <v>159</v>
      </c>
      <c r="T331" s="63"/>
    </row>
    <row r="332" spans="1:20" s="31" customFormat="1" ht="12.75" customHeight="1" x14ac:dyDescent="0.2">
      <c r="C332" s="59"/>
      <c r="D332" s="59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63"/>
    </row>
    <row r="333" spans="1:20" ht="12.75" customHeight="1" x14ac:dyDescent="0.2">
      <c r="A333" s="45"/>
      <c r="C333" s="59"/>
      <c r="D333" s="59"/>
      <c r="E333" s="26">
        <v>160</v>
      </c>
      <c r="F333" s="26">
        <v>161</v>
      </c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63"/>
    </row>
    <row r="334" spans="1:20" s="31" customFormat="1" ht="12.75" customHeight="1" x14ac:dyDescent="0.2">
      <c r="A334" s="45"/>
      <c r="C334" s="59"/>
      <c r="D334" s="59"/>
      <c r="E334" s="28"/>
      <c r="F334" s="28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63"/>
    </row>
    <row r="335" spans="1:20" ht="12.75" customHeight="1" x14ac:dyDescent="0.2">
      <c r="A335" s="45" t="b">
        <f>AND($E54=$G54)</f>
        <v>1</v>
      </c>
      <c r="C335" s="59" t="s">
        <v>90</v>
      </c>
      <c r="D335" s="59" t="s">
        <v>145</v>
      </c>
      <c r="E335" s="26" t="s">
        <v>108</v>
      </c>
      <c r="F335" s="26">
        <v>101</v>
      </c>
      <c r="G335" s="26">
        <v>102</v>
      </c>
      <c r="H335" s="26">
        <v>103</v>
      </c>
      <c r="I335" s="26">
        <v>104</v>
      </c>
      <c r="J335" s="26">
        <v>105</v>
      </c>
      <c r="K335" s="26">
        <v>106</v>
      </c>
      <c r="L335" s="26">
        <v>107</v>
      </c>
      <c r="M335" s="26">
        <v>108</v>
      </c>
      <c r="N335" s="26">
        <v>109</v>
      </c>
      <c r="O335" s="26">
        <v>110</v>
      </c>
      <c r="P335" s="26">
        <v>111</v>
      </c>
      <c r="Q335" s="26">
        <v>112</v>
      </c>
      <c r="R335" s="26">
        <v>113</v>
      </c>
      <c r="S335" s="26">
        <v>114</v>
      </c>
      <c r="T335" s="63">
        <f t="shared" ref="T335" si="28">SUM(E336:S336,E338:S338,E340:S340,E342:S342,E344:F344)</f>
        <v>0</v>
      </c>
    </row>
    <row r="336" spans="1:20" s="31" customFormat="1" ht="12.75" customHeight="1" x14ac:dyDescent="0.2">
      <c r="C336" s="59"/>
      <c r="D336" s="59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63"/>
    </row>
    <row r="337" spans="1:20" ht="12.75" customHeight="1" x14ac:dyDescent="0.2">
      <c r="C337" s="59"/>
      <c r="D337" s="59"/>
      <c r="E337" s="26">
        <v>115</v>
      </c>
      <c r="F337" s="26">
        <v>116</v>
      </c>
      <c r="G337" s="26">
        <v>117</v>
      </c>
      <c r="H337" s="26">
        <v>118</v>
      </c>
      <c r="I337" s="26">
        <v>119</v>
      </c>
      <c r="J337" s="26">
        <v>120</v>
      </c>
      <c r="K337" s="26">
        <v>121</v>
      </c>
      <c r="L337" s="26">
        <v>122</v>
      </c>
      <c r="M337" s="26">
        <v>123</v>
      </c>
      <c r="N337" s="26">
        <v>124</v>
      </c>
      <c r="O337" s="26">
        <v>125</v>
      </c>
      <c r="P337" s="26">
        <v>126</v>
      </c>
      <c r="Q337" s="26">
        <v>127</v>
      </c>
      <c r="R337" s="26">
        <v>128</v>
      </c>
      <c r="S337" s="26">
        <v>129</v>
      </c>
      <c r="T337" s="63"/>
    </row>
    <row r="338" spans="1:20" s="31" customFormat="1" ht="12.75" customHeight="1" x14ac:dyDescent="0.2">
      <c r="C338" s="59"/>
      <c r="D338" s="59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63"/>
    </row>
    <row r="339" spans="1:20" ht="12.75" customHeight="1" x14ac:dyDescent="0.2">
      <c r="C339" s="59"/>
      <c r="D339" s="59"/>
      <c r="E339" s="26">
        <v>130</v>
      </c>
      <c r="F339" s="26">
        <v>131</v>
      </c>
      <c r="G339" s="26">
        <v>132</v>
      </c>
      <c r="H339" s="26">
        <v>133</v>
      </c>
      <c r="I339" s="26">
        <v>134</v>
      </c>
      <c r="J339" s="26">
        <v>135</v>
      </c>
      <c r="K339" s="26">
        <v>136</v>
      </c>
      <c r="L339" s="26">
        <v>137</v>
      </c>
      <c r="M339" s="26">
        <v>138</v>
      </c>
      <c r="N339" s="26">
        <v>139</v>
      </c>
      <c r="O339" s="26">
        <v>140</v>
      </c>
      <c r="P339" s="26">
        <v>141</v>
      </c>
      <c r="Q339" s="26">
        <v>142</v>
      </c>
      <c r="R339" s="26">
        <v>143</v>
      </c>
      <c r="S339" s="26">
        <v>144</v>
      </c>
      <c r="T339" s="63"/>
    </row>
    <row r="340" spans="1:20" s="31" customFormat="1" ht="12.75" customHeight="1" x14ac:dyDescent="0.2">
      <c r="C340" s="59"/>
      <c r="D340" s="59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63"/>
    </row>
    <row r="341" spans="1:20" ht="12.75" customHeight="1" x14ac:dyDescent="0.2">
      <c r="C341" s="59"/>
      <c r="D341" s="59"/>
      <c r="E341" s="26">
        <v>145</v>
      </c>
      <c r="F341" s="26">
        <v>146</v>
      </c>
      <c r="G341" s="26">
        <v>147</v>
      </c>
      <c r="H341" s="26">
        <v>148</v>
      </c>
      <c r="I341" s="26">
        <v>149</v>
      </c>
      <c r="J341" s="26">
        <v>150</v>
      </c>
      <c r="K341" s="26">
        <v>151</v>
      </c>
      <c r="L341" s="26">
        <v>152</v>
      </c>
      <c r="M341" s="26">
        <v>153</v>
      </c>
      <c r="N341" s="26">
        <v>154</v>
      </c>
      <c r="O341" s="26">
        <v>155</v>
      </c>
      <c r="P341" s="26">
        <v>156</v>
      </c>
      <c r="Q341" s="26">
        <v>157</v>
      </c>
      <c r="R341" s="26">
        <v>158</v>
      </c>
      <c r="S341" s="26">
        <v>159</v>
      </c>
      <c r="T341" s="63"/>
    </row>
    <row r="342" spans="1:20" s="31" customFormat="1" ht="12.75" customHeight="1" x14ac:dyDescent="0.2">
      <c r="A342" s="45"/>
      <c r="C342" s="59"/>
      <c r="D342" s="59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63"/>
    </row>
    <row r="343" spans="1:20" ht="12.75" customHeight="1" x14ac:dyDescent="0.2">
      <c r="A343" s="45"/>
      <c r="C343" s="59"/>
      <c r="D343" s="59"/>
      <c r="E343" s="26">
        <v>160</v>
      </c>
      <c r="F343" s="26">
        <v>161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63"/>
    </row>
    <row r="344" spans="1:20" s="31" customFormat="1" ht="12.75" customHeight="1" x14ac:dyDescent="0.2">
      <c r="A344" s="45"/>
      <c r="C344" s="59"/>
      <c r="D344" s="59"/>
      <c r="E344" s="28"/>
      <c r="F344" s="28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63"/>
    </row>
    <row r="345" spans="1:20" ht="12.75" customHeight="1" x14ac:dyDescent="0.2">
      <c r="A345" s="45" t="b">
        <f>AND($E55=$G55)</f>
        <v>1</v>
      </c>
      <c r="C345" s="59" t="s">
        <v>92</v>
      </c>
      <c r="D345" s="59" t="s">
        <v>146</v>
      </c>
      <c r="E345" s="26" t="s">
        <v>108</v>
      </c>
      <c r="F345" s="26">
        <v>101</v>
      </c>
      <c r="G345" s="26">
        <v>102</v>
      </c>
      <c r="H345" s="26">
        <v>103</v>
      </c>
      <c r="I345" s="26">
        <v>104</v>
      </c>
      <c r="J345" s="26">
        <v>105</v>
      </c>
      <c r="K345" s="26">
        <v>106</v>
      </c>
      <c r="L345" s="26">
        <v>107</v>
      </c>
      <c r="M345" s="26">
        <v>108</v>
      </c>
      <c r="N345" s="26">
        <v>109</v>
      </c>
      <c r="O345" s="26">
        <v>110</v>
      </c>
      <c r="P345" s="26">
        <v>111</v>
      </c>
      <c r="Q345" s="26">
        <v>112</v>
      </c>
      <c r="R345" s="26">
        <v>113</v>
      </c>
      <c r="S345" s="26">
        <v>114</v>
      </c>
      <c r="T345" s="63">
        <f t="shared" ref="T345" si="29">SUM(E346:S346,E348:S348,E350:S350,E352:S352,E354:F354)</f>
        <v>0</v>
      </c>
    </row>
    <row r="346" spans="1:20" s="31" customFormat="1" ht="12.75" customHeight="1" x14ac:dyDescent="0.2">
      <c r="C346" s="59"/>
      <c r="D346" s="59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63"/>
    </row>
    <row r="347" spans="1:20" ht="12.75" customHeight="1" x14ac:dyDescent="0.2">
      <c r="C347" s="59"/>
      <c r="D347" s="59"/>
      <c r="E347" s="26">
        <v>115</v>
      </c>
      <c r="F347" s="26">
        <v>116</v>
      </c>
      <c r="G347" s="26">
        <v>117</v>
      </c>
      <c r="H347" s="26">
        <v>118</v>
      </c>
      <c r="I347" s="26">
        <v>119</v>
      </c>
      <c r="J347" s="26">
        <v>120</v>
      </c>
      <c r="K347" s="26">
        <v>121</v>
      </c>
      <c r="L347" s="26">
        <v>122</v>
      </c>
      <c r="M347" s="26">
        <v>123</v>
      </c>
      <c r="N347" s="26">
        <v>124</v>
      </c>
      <c r="O347" s="26">
        <v>125</v>
      </c>
      <c r="P347" s="26">
        <v>126</v>
      </c>
      <c r="Q347" s="26">
        <v>127</v>
      </c>
      <c r="R347" s="26">
        <v>128</v>
      </c>
      <c r="S347" s="26">
        <v>129</v>
      </c>
      <c r="T347" s="63"/>
    </row>
    <row r="348" spans="1:20" s="31" customFormat="1" ht="12.75" customHeight="1" x14ac:dyDescent="0.2">
      <c r="C348" s="59"/>
      <c r="D348" s="59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63"/>
    </row>
    <row r="349" spans="1:20" ht="12.75" customHeight="1" x14ac:dyDescent="0.2">
      <c r="C349" s="59"/>
      <c r="D349" s="59"/>
      <c r="E349" s="26">
        <v>130</v>
      </c>
      <c r="F349" s="26">
        <v>131</v>
      </c>
      <c r="G349" s="26">
        <v>132</v>
      </c>
      <c r="H349" s="26">
        <v>133</v>
      </c>
      <c r="I349" s="26">
        <v>134</v>
      </c>
      <c r="J349" s="26">
        <v>135</v>
      </c>
      <c r="K349" s="26">
        <v>136</v>
      </c>
      <c r="L349" s="26">
        <v>137</v>
      </c>
      <c r="M349" s="26">
        <v>138</v>
      </c>
      <c r="N349" s="26">
        <v>139</v>
      </c>
      <c r="O349" s="26">
        <v>140</v>
      </c>
      <c r="P349" s="26">
        <v>141</v>
      </c>
      <c r="Q349" s="26">
        <v>142</v>
      </c>
      <c r="R349" s="26">
        <v>143</v>
      </c>
      <c r="S349" s="26">
        <v>144</v>
      </c>
      <c r="T349" s="63"/>
    </row>
    <row r="350" spans="1:20" s="31" customFormat="1" ht="12.75" customHeight="1" x14ac:dyDescent="0.2">
      <c r="C350" s="59"/>
      <c r="D350" s="59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63"/>
    </row>
    <row r="351" spans="1:20" ht="12.75" customHeight="1" x14ac:dyDescent="0.2">
      <c r="A351" s="45"/>
      <c r="C351" s="59"/>
      <c r="D351" s="59"/>
      <c r="E351" s="26">
        <v>145</v>
      </c>
      <c r="F351" s="26">
        <v>146</v>
      </c>
      <c r="G351" s="26">
        <v>147</v>
      </c>
      <c r="H351" s="26">
        <v>148</v>
      </c>
      <c r="I351" s="26">
        <v>149</v>
      </c>
      <c r="J351" s="26">
        <v>150</v>
      </c>
      <c r="K351" s="26">
        <v>151</v>
      </c>
      <c r="L351" s="26">
        <v>152</v>
      </c>
      <c r="M351" s="26">
        <v>153</v>
      </c>
      <c r="N351" s="26">
        <v>154</v>
      </c>
      <c r="O351" s="26">
        <v>155</v>
      </c>
      <c r="P351" s="26">
        <v>156</v>
      </c>
      <c r="Q351" s="26">
        <v>157</v>
      </c>
      <c r="R351" s="26">
        <v>158</v>
      </c>
      <c r="S351" s="26">
        <v>159</v>
      </c>
      <c r="T351" s="63"/>
    </row>
    <row r="352" spans="1:20" s="31" customFormat="1" ht="12.75" customHeight="1" x14ac:dyDescent="0.2">
      <c r="A352" s="45"/>
      <c r="C352" s="59"/>
      <c r="D352" s="59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63"/>
    </row>
    <row r="353" spans="1:20" ht="12.75" customHeight="1" x14ac:dyDescent="0.2">
      <c r="A353" s="45"/>
      <c r="C353" s="59"/>
      <c r="D353" s="59"/>
      <c r="E353" s="26">
        <v>160</v>
      </c>
      <c r="F353" s="26">
        <v>161</v>
      </c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63"/>
    </row>
    <row r="354" spans="1:20" s="31" customFormat="1" ht="12.75" customHeight="1" x14ac:dyDescent="0.2">
      <c r="A354" s="45"/>
      <c r="C354" s="59"/>
      <c r="D354" s="59"/>
      <c r="E354" s="28"/>
      <c r="F354" s="28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63"/>
    </row>
    <row r="355" spans="1:20" ht="12.75" customHeight="1" x14ac:dyDescent="0.2">
      <c r="A355" s="45" t="b">
        <f>AND($E56=$G56)</f>
        <v>1</v>
      </c>
      <c r="C355" s="59" t="s">
        <v>94</v>
      </c>
      <c r="D355" s="59" t="s">
        <v>147</v>
      </c>
      <c r="E355" s="26" t="s">
        <v>108</v>
      </c>
      <c r="F355" s="26">
        <v>101</v>
      </c>
      <c r="G355" s="26">
        <v>102</v>
      </c>
      <c r="H355" s="26">
        <v>103</v>
      </c>
      <c r="I355" s="26">
        <v>104</v>
      </c>
      <c r="J355" s="26">
        <v>105</v>
      </c>
      <c r="K355" s="26">
        <v>106</v>
      </c>
      <c r="L355" s="26">
        <v>107</v>
      </c>
      <c r="M355" s="26">
        <v>108</v>
      </c>
      <c r="N355" s="26">
        <v>109</v>
      </c>
      <c r="O355" s="26">
        <v>110</v>
      </c>
      <c r="P355" s="26">
        <v>111</v>
      </c>
      <c r="Q355" s="26">
        <v>112</v>
      </c>
      <c r="R355" s="26">
        <v>113</v>
      </c>
      <c r="S355" s="26">
        <v>114</v>
      </c>
      <c r="T355" s="63">
        <f t="shared" ref="T355" si="30">SUM(E356:S356,E358:S358,E360:S360,E362:S362,E364:F364)</f>
        <v>0</v>
      </c>
    </row>
    <row r="356" spans="1:20" s="31" customFormat="1" ht="12.75" customHeight="1" x14ac:dyDescent="0.2">
      <c r="C356" s="59"/>
      <c r="D356" s="59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63"/>
    </row>
    <row r="357" spans="1:20" ht="12.75" customHeight="1" x14ac:dyDescent="0.2">
      <c r="C357" s="59"/>
      <c r="D357" s="59"/>
      <c r="E357" s="26">
        <v>115</v>
      </c>
      <c r="F357" s="26">
        <v>116</v>
      </c>
      <c r="G357" s="26">
        <v>117</v>
      </c>
      <c r="H357" s="26">
        <v>118</v>
      </c>
      <c r="I357" s="26">
        <v>119</v>
      </c>
      <c r="J357" s="26">
        <v>120</v>
      </c>
      <c r="K357" s="26">
        <v>121</v>
      </c>
      <c r="L357" s="26">
        <v>122</v>
      </c>
      <c r="M357" s="26">
        <v>123</v>
      </c>
      <c r="N357" s="26">
        <v>124</v>
      </c>
      <c r="O357" s="26">
        <v>125</v>
      </c>
      <c r="P357" s="26">
        <v>126</v>
      </c>
      <c r="Q357" s="26">
        <v>127</v>
      </c>
      <c r="R357" s="26">
        <v>128</v>
      </c>
      <c r="S357" s="26">
        <v>129</v>
      </c>
      <c r="T357" s="63"/>
    </row>
    <row r="358" spans="1:20" s="31" customFormat="1" ht="12.75" customHeight="1" x14ac:dyDescent="0.2">
      <c r="C358" s="59"/>
      <c r="D358" s="59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63"/>
    </row>
    <row r="359" spans="1:20" ht="12.75" customHeight="1" x14ac:dyDescent="0.2">
      <c r="C359" s="59"/>
      <c r="D359" s="59"/>
      <c r="E359" s="26">
        <v>130</v>
      </c>
      <c r="F359" s="26">
        <v>131</v>
      </c>
      <c r="G359" s="26">
        <v>132</v>
      </c>
      <c r="H359" s="26">
        <v>133</v>
      </c>
      <c r="I359" s="26">
        <v>134</v>
      </c>
      <c r="J359" s="26">
        <v>135</v>
      </c>
      <c r="K359" s="26">
        <v>136</v>
      </c>
      <c r="L359" s="26">
        <v>137</v>
      </c>
      <c r="M359" s="26">
        <v>138</v>
      </c>
      <c r="N359" s="26">
        <v>139</v>
      </c>
      <c r="O359" s="26">
        <v>140</v>
      </c>
      <c r="P359" s="26">
        <v>141</v>
      </c>
      <c r="Q359" s="26">
        <v>142</v>
      </c>
      <c r="R359" s="26">
        <v>143</v>
      </c>
      <c r="S359" s="26">
        <v>144</v>
      </c>
      <c r="T359" s="63"/>
    </row>
    <row r="360" spans="1:20" s="31" customFormat="1" ht="12.75" customHeight="1" x14ac:dyDescent="0.2">
      <c r="A360" s="45"/>
      <c r="C360" s="59"/>
      <c r="D360" s="59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63"/>
    </row>
    <row r="361" spans="1:20" ht="12.75" customHeight="1" x14ac:dyDescent="0.2">
      <c r="A361" s="45"/>
      <c r="C361" s="59"/>
      <c r="D361" s="59"/>
      <c r="E361" s="26">
        <v>145</v>
      </c>
      <c r="F361" s="26">
        <v>146</v>
      </c>
      <c r="G361" s="26">
        <v>147</v>
      </c>
      <c r="H361" s="26">
        <v>148</v>
      </c>
      <c r="I361" s="26">
        <v>149</v>
      </c>
      <c r="J361" s="26">
        <v>150</v>
      </c>
      <c r="K361" s="26">
        <v>151</v>
      </c>
      <c r="L361" s="26">
        <v>152</v>
      </c>
      <c r="M361" s="26">
        <v>153</v>
      </c>
      <c r="N361" s="26">
        <v>154</v>
      </c>
      <c r="O361" s="26">
        <v>155</v>
      </c>
      <c r="P361" s="26">
        <v>156</v>
      </c>
      <c r="Q361" s="26">
        <v>157</v>
      </c>
      <c r="R361" s="26">
        <v>158</v>
      </c>
      <c r="S361" s="26">
        <v>159</v>
      </c>
      <c r="T361" s="63"/>
    </row>
    <row r="362" spans="1:20" s="31" customFormat="1" ht="12.75" customHeight="1" x14ac:dyDescent="0.2">
      <c r="A362" s="45"/>
      <c r="C362" s="59"/>
      <c r="D362" s="59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63"/>
    </row>
    <row r="363" spans="1:20" ht="12.75" customHeight="1" x14ac:dyDescent="0.2">
      <c r="A363" s="45"/>
      <c r="C363" s="59"/>
      <c r="D363" s="59"/>
      <c r="E363" s="26">
        <v>160</v>
      </c>
      <c r="F363" s="26">
        <v>161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63"/>
    </row>
    <row r="364" spans="1:20" s="31" customFormat="1" ht="12.75" customHeight="1" x14ac:dyDescent="0.2">
      <c r="A364" s="45"/>
      <c r="C364" s="59"/>
      <c r="D364" s="59"/>
      <c r="E364" s="28"/>
      <c r="F364" s="28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63"/>
    </row>
    <row r="365" spans="1:20" ht="12.75" customHeight="1" x14ac:dyDescent="0.2">
      <c r="A365" s="45" t="b">
        <f>AND($E57=$G57)</f>
        <v>1</v>
      </c>
      <c r="C365" s="59" t="s">
        <v>96</v>
      </c>
      <c r="D365" s="59" t="s">
        <v>148</v>
      </c>
      <c r="E365" s="26" t="s">
        <v>108</v>
      </c>
      <c r="F365" s="26">
        <v>101</v>
      </c>
      <c r="G365" s="26">
        <v>102</v>
      </c>
      <c r="H365" s="26">
        <v>103</v>
      </c>
      <c r="I365" s="26">
        <v>104</v>
      </c>
      <c r="J365" s="26">
        <v>105</v>
      </c>
      <c r="K365" s="26">
        <v>106</v>
      </c>
      <c r="L365" s="26">
        <v>107</v>
      </c>
      <c r="M365" s="26">
        <v>108</v>
      </c>
      <c r="N365" s="26">
        <v>109</v>
      </c>
      <c r="O365" s="26">
        <v>110</v>
      </c>
      <c r="P365" s="26">
        <v>111</v>
      </c>
      <c r="Q365" s="26">
        <v>112</v>
      </c>
      <c r="R365" s="26">
        <v>113</v>
      </c>
      <c r="S365" s="26">
        <v>114</v>
      </c>
      <c r="T365" s="63">
        <f t="shared" ref="T365" si="31">SUM(E366:S366,E368:S368,E370:S370,E372:S372,E374:F374)</f>
        <v>0</v>
      </c>
    </row>
    <row r="366" spans="1:20" s="31" customFormat="1" ht="12.75" customHeight="1" x14ac:dyDescent="0.2">
      <c r="C366" s="59"/>
      <c r="D366" s="59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63"/>
    </row>
    <row r="367" spans="1:20" ht="12.75" customHeight="1" x14ac:dyDescent="0.2">
      <c r="C367" s="59"/>
      <c r="D367" s="59"/>
      <c r="E367" s="26">
        <v>115</v>
      </c>
      <c r="F367" s="26">
        <v>116</v>
      </c>
      <c r="G367" s="26">
        <v>117</v>
      </c>
      <c r="H367" s="26">
        <v>118</v>
      </c>
      <c r="I367" s="26">
        <v>119</v>
      </c>
      <c r="J367" s="26">
        <v>120</v>
      </c>
      <c r="K367" s="26">
        <v>121</v>
      </c>
      <c r="L367" s="26">
        <v>122</v>
      </c>
      <c r="M367" s="26">
        <v>123</v>
      </c>
      <c r="N367" s="26">
        <v>124</v>
      </c>
      <c r="O367" s="26">
        <v>125</v>
      </c>
      <c r="P367" s="26">
        <v>126</v>
      </c>
      <c r="Q367" s="26">
        <v>127</v>
      </c>
      <c r="R367" s="26">
        <v>128</v>
      </c>
      <c r="S367" s="26">
        <v>129</v>
      </c>
      <c r="T367" s="63"/>
    </row>
    <row r="368" spans="1:20" s="31" customFormat="1" ht="12.75" customHeight="1" x14ac:dyDescent="0.2">
      <c r="C368" s="59"/>
      <c r="D368" s="59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63"/>
    </row>
    <row r="369" spans="1:20" ht="12.75" customHeight="1" x14ac:dyDescent="0.2">
      <c r="A369" s="45"/>
      <c r="C369" s="59"/>
      <c r="D369" s="59"/>
      <c r="E369" s="26">
        <v>130</v>
      </c>
      <c r="F369" s="26">
        <v>131</v>
      </c>
      <c r="G369" s="26">
        <v>132</v>
      </c>
      <c r="H369" s="26">
        <v>133</v>
      </c>
      <c r="I369" s="26">
        <v>134</v>
      </c>
      <c r="J369" s="26">
        <v>135</v>
      </c>
      <c r="K369" s="26">
        <v>136</v>
      </c>
      <c r="L369" s="26">
        <v>137</v>
      </c>
      <c r="M369" s="26">
        <v>138</v>
      </c>
      <c r="N369" s="26">
        <v>139</v>
      </c>
      <c r="O369" s="26">
        <v>140</v>
      </c>
      <c r="P369" s="26">
        <v>141</v>
      </c>
      <c r="Q369" s="26">
        <v>142</v>
      </c>
      <c r="R369" s="26">
        <v>143</v>
      </c>
      <c r="S369" s="26">
        <v>144</v>
      </c>
      <c r="T369" s="63"/>
    </row>
    <row r="370" spans="1:20" s="31" customFormat="1" ht="12.75" customHeight="1" x14ac:dyDescent="0.2">
      <c r="A370" s="45"/>
      <c r="C370" s="59"/>
      <c r="D370" s="59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63"/>
    </row>
    <row r="371" spans="1:20" ht="12.75" customHeight="1" x14ac:dyDescent="0.2">
      <c r="A371" s="45"/>
      <c r="C371" s="59"/>
      <c r="D371" s="59"/>
      <c r="E371" s="26">
        <v>145</v>
      </c>
      <c r="F371" s="26">
        <v>146</v>
      </c>
      <c r="G371" s="26">
        <v>147</v>
      </c>
      <c r="H371" s="26">
        <v>148</v>
      </c>
      <c r="I371" s="26">
        <v>149</v>
      </c>
      <c r="J371" s="26">
        <v>150</v>
      </c>
      <c r="K371" s="26">
        <v>151</v>
      </c>
      <c r="L371" s="26">
        <v>152</v>
      </c>
      <c r="M371" s="26">
        <v>153</v>
      </c>
      <c r="N371" s="26">
        <v>154</v>
      </c>
      <c r="O371" s="26">
        <v>155</v>
      </c>
      <c r="P371" s="26">
        <v>156</v>
      </c>
      <c r="Q371" s="26">
        <v>157</v>
      </c>
      <c r="R371" s="26">
        <v>158</v>
      </c>
      <c r="S371" s="26">
        <v>159</v>
      </c>
      <c r="T371" s="63"/>
    </row>
    <row r="372" spans="1:20" s="31" customFormat="1" ht="12.75" customHeight="1" x14ac:dyDescent="0.2">
      <c r="A372" s="45"/>
      <c r="C372" s="59"/>
      <c r="D372" s="59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63"/>
    </row>
    <row r="373" spans="1:20" ht="12.75" customHeight="1" x14ac:dyDescent="0.2">
      <c r="A373" s="45"/>
      <c r="C373" s="59"/>
      <c r="D373" s="59"/>
      <c r="E373" s="26">
        <v>160</v>
      </c>
      <c r="F373" s="26">
        <v>161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63"/>
    </row>
    <row r="374" spans="1:20" s="31" customFormat="1" ht="12.75" customHeight="1" x14ac:dyDescent="0.2">
      <c r="A374" s="45"/>
      <c r="C374" s="59"/>
      <c r="D374" s="59"/>
      <c r="E374" s="28"/>
      <c r="F374" s="28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63"/>
    </row>
    <row r="375" spans="1:20" hidden="1" x14ac:dyDescent="0.2"/>
    <row r="376" spans="1:20" hidden="1" x14ac:dyDescent="0.2"/>
    <row r="377" spans="1:20" hidden="1" x14ac:dyDescent="0.2"/>
    <row r="378" spans="1:20" hidden="1" x14ac:dyDescent="0.2"/>
    <row r="379" spans="1:20" hidden="1" x14ac:dyDescent="0.2"/>
    <row r="380" spans="1:20" hidden="1" x14ac:dyDescent="0.2"/>
    <row r="381" spans="1:20" hidden="1" x14ac:dyDescent="0.2"/>
    <row r="382" spans="1:20" ht="25.5" hidden="1" x14ac:dyDescent="0.2">
      <c r="D382" s="1" t="s">
        <v>109</v>
      </c>
      <c r="E382"/>
    </row>
    <row r="383" spans="1:20" hidden="1" x14ac:dyDescent="0.2">
      <c r="D383" s="1" t="s">
        <v>115</v>
      </c>
      <c r="E383" s="3" t="b">
        <f>(E11=E21)</f>
        <v>1</v>
      </c>
      <c r="F383" s="6">
        <v>3.5</v>
      </c>
    </row>
    <row r="384" spans="1:20" hidden="1" x14ac:dyDescent="0.2">
      <c r="D384" s="1" t="s">
        <v>116</v>
      </c>
      <c r="E384" s="3" t="b">
        <f>(E11&lt;=SUM(E7,E10))</f>
        <v>1</v>
      </c>
      <c r="F384" t="s">
        <v>174</v>
      </c>
    </row>
    <row r="385" spans="4:6" hidden="1" x14ac:dyDescent="0.2">
      <c r="D385" s="1" t="s">
        <v>110</v>
      </c>
      <c r="E385" s="3" t="b">
        <f>(E5=SUM(E14:E19,E21))</f>
        <v>1</v>
      </c>
      <c r="F385" t="s">
        <v>175</v>
      </c>
    </row>
    <row r="386" spans="4:6" hidden="1" x14ac:dyDescent="0.2">
      <c r="D386" s="1" t="s">
        <v>111</v>
      </c>
      <c r="E386" s="3" t="b">
        <f>(E21=SUM(E22,E23))</f>
        <v>1</v>
      </c>
      <c r="F386" t="s">
        <v>176</v>
      </c>
    </row>
    <row r="387" spans="4:6" hidden="1" x14ac:dyDescent="0.2">
      <c r="D387" s="1" t="s">
        <v>112</v>
      </c>
      <c r="E387" s="3" t="b">
        <f>(E23=SUM(E24:E25))</f>
        <v>1</v>
      </c>
      <c r="F387" t="s">
        <v>177</v>
      </c>
    </row>
    <row r="388" spans="4:6" ht="25.5" hidden="1" x14ac:dyDescent="0.2">
      <c r="D388" s="1" t="s">
        <v>113</v>
      </c>
      <c r="E388" t="b">
        <f>(E24=SUM(E27:E60))</f>
        <v>1</v>
      </c>
      <c r="F388" t="s">
        <v>178</v>
      </c>
    </row>
    <row r="389" spans="4:6" ht="25.5" hidden="1" x14ac:dyDescent="0.2">
      <c r="D389" s="1" t="s">
        <v>114</v>
      </c>
      <c r="E389" t="b">
        <f>(E22=SUM(F27:F60,E62))</f>
        <v>1</v>
      </c>
      <c r="F389" t="s">
        <v>179</v>
      </c>
    </row>
    <row r="390" spans="4:6" ht="38.25" hidden="1" x14ac:dyDescent="0.2">
      <c r="D390" s="1" t="s">
        <v>182</v>
      </c>
      <c r="E390" s="6" t="b">
        <f>AND(A65:A374)</f>
        <v>1</v>
      </c>
      <c r="F390"/>
    </row>
    <row r="391" spans="4:6" hidden="1" x14ac:dyDescent="0.2"/>
    <row r="392" spans="4:6" hidden="1" x14ac:dyDescent="0.2"/>
    <row r="393" spans="4:6" hidden="1" x14ac:dyDescent="0.2"/>
    <row r="394" spans="4:6" hidden="1" x14ac:dyDescent="0.2"/>
    <row r="395" spans="4:6" hidden="1" x14ac:dyDescent="0.2"/>
    <row r="396" spans="4:6" hidden="1" x14ac:dyDescent="0.2"/>
    <row r="397" spans="4:6" hidden="1" x14ac:dyDescent="0.2"/>
    <row r="398" spans="4:6" hidden="1" x14ac:dyDescent="0.2"/>
    <row r="399" spans="4:6" hidden="1" x14ac:dyDescent="0.2"/>
    <row r="400" spans="4:6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t="14.25" customHeight="1" x14ac:dyDescent="0.2"/>
  </sheetData>
  <sheetProtection algorithmName="SHA-512" hashValue="QzQtyZmEZF4EoM+rvSsYlCPqmCgT4l6gcpQbKOXZxJRQL7D4+ZFemKa1MNLzZDCLVaHfwqVSSlSxVXMWWNZ53Q==" saltValue="MSxRH3zvbcp3e8A4rycFLw==" spinCount="100000" sheet="1" objects="1" scenarios="1" selectLockedCells="1"/>
  <mergeCells count="96">
    <mergeCell ref="T365:T374"/>
    <mergeCell ref="T305:T314"/>
    <mergeCell ref="T315:T324"/>
    <mergeCell ref="T325:T334"/>
    <mergeCell ref="T335:T344"/>
    <mergeCell ref="T345:T354"/>
    <mergeCell ref="T355:T364"/>
    <mergeCell ref="T295:T304"/>
    <mergeCell ref="T185:T194"/>
    <mergeCell ref="T195:T204"/>
    <mergeCell ref="T205:T214"/>
    <mergeCell ref="T215:T224"/>
    <mergeCell ref="T225:T234"/>
    <mergeCell ref="T235:T244"/>
    <mergeCell ref="T245:T254"/>
    <mergeCell ref="T255:T264"/>
    <mergeCell ref="T265:T274"/>
    <mergeCell ref="T275:T284"/>
    <mergeCell ref="T285:T294"/>
    <mergeCell ref="T175:T184"/>
    <mergeCell ref="D63:S63"/>
    <mergeCell ref="D64:S64"/>
    <mergeCell ref="T65:T74"/>
    <mergeCell ref="T75:T84"/>
    <mergeCell ref="T85:T94"/>
    <mergeCell ref="T95:T104"/>
    <mergeCell ref="T105:T114"/>
    <mergeCell ref="T115:T124"/>
    <mergeCell ref="T125:T134"/>
    <mergeCell ref="T135:T144"/>
    <mergeCell ref="T145:T154"/>
    <mergeCell ref="T155:T164"/>
    <mergeCell ref="T165:T174"/>
    <mergeCell ref="C325:C334"/>
    <mergeCell ref="D325:D334"/>
    <mergeCell ref="C365:C374"/>
    <mergeCell ref="D365:D374"/>
    <mergeCell ref="C335:C344"/>
    <mergeCell ref="D335:D344"/>
    <mergeCell ref="C345:C354"/>
    <mergeCell ref="D345:D354"/>
    <mergeCell ref="C355:C364"/>
    <mergeCell ref="D355:D364"/>
    <mergeCell ref="C295:C304"/>
    <mergeCell ref="D295:D304"/>
    <mergeCell ref="C305:C314"/>
    <mergeCell ref="D305:D314"/>
    <mergeCell ref="C315:C324"/>
    <mergeCell ref="D315:D324"/>
    <mergeCell ref="C265:C274"/>
    <mergeCell ref="D265:D274"/>
    <mergeCell ref="C275:C284"/>
    <mergeCell ref="D275:D284"/>
    <mergeCell ref="C285:C294"/>
    <mergeCell ref="D285:D294"/>
    <mergeCell ref="C235:C244"/>
    <mergeCell ref="D235:D244"/>
    <mergeCell ref="C245:C254"/>
    <mergeCell ref="D245:D254"/>
    <mergeCell ref="C255:C264"/>
    <mergeCell ref="D255:D264"/>
    <mergeCell ref="C205:C214"/>
    <mergeCell ref="D205:D214"/>
    <mergeCell ref="C215:C224"/>
    <mergeCell ref="D215:D224"/>
    <mergeCell ref="C225:C234"/>
    <mergeCell ref="D225:D234"/>
    <mergeCell ref="C175:C184"/>
    <mergeCell ref="D175:D184"/>
    <mergeCell ref="C185:C194"/>
    <mergeCell ref="D185:D194"/>
    <mergeCell ref="C195:C204"/>
    <mergeCell ref="D195:D204"/>
    <mergeCell ref="C145:C154"/>
    <mergeCell ref="D145:D154"/>
    <mergeCell ref="C155:C164"/>
    <mergeCell ref="D155:D164"/>
    <mergeCell ref="C165:C174"/>
    <mergeCell ref="D165:D174"/>
    <mergeCell ref="C115:C124"/>
    <mergeCell ref="D115:D124"/>
    <mergeCell ref="C125:C134"/>
    <mergeCell ref="D125:D134"/>
    <mergeCell ref="C135:C144"/>
    <mergeCell ref="D135:D144"/>
    <mergeCell ref="C85:C94"/>
    <mergeCell ref="D85:D94"/>
    <mergeCell ref="C95:C104"/>
    <mergeCell ref="D95:D104"/>
    <mergeCell ref="C105:C114"/>
    <mergeCell ref="D105:D114"/>
    <mergeCell ref="H14:V14"/>
    <mergeCell ref="C65:C74"/>
    <mergeCell ref="D65:D74"/>
    <mergeCell ref="C75:C84"/>
    <mergeCell ref="D75:D84"/>
  </mergeCells>
  <conditionalFormatting sqref="E5 E7 E10:E11 E14:E19 E21:E25 E27:F60 E62">
    <cfRule type="expression" dxfId="8" priority="4">
      <formula>NOT(A5)</formula>
    </cfRule>
    <cfRule type="expression" priority="5">
      <formula>A5</formula>
    </cfRule>
  </conditionalFormatting>
  <conditionalFormatting sqref="D65:D374">
    <cfRule type="expression" dxfId="7" priority="2">
      <formula>NOT(A65:A74)</formula>
    </cfRule>
  </conditionalFormatting>
  <conditionalFormatting sqref="D1:D2">
    <cfRule type="expression" dxfId="6" priority="1">
      <formula>NOT($A$1)</formula>
    </cfRule>
  </conditionalFormatting>
  <conditionalFormatting sqref="H9:H14">
    <cfRule type="expression" dxfId="5" priority="7">
      <formula>NOT(E385)</formula>
    </cfRule>
  </conditionalFormatting>
  <conditionalFormatting sqref="H8">
    <cfRule type="expression" dxfId="4" priority="6">
      <formula>NOT($E$383:$E$384)</formula>
    </cfRule>
  </conditionalFormatting>
  <pageMargins left="0.78740157480314965" right="0.78740157480314965" top="1.0629921259842521" bottom="1.0629921259842521" header="0.78740157480314965" footer="0.78740157480314965"/>
  <pageSetup paperSize="9" scale="75" fitToHeight="0" orientation="landscape" useFirstPageNumber="1" horizontalDpi="300" verticalDpi="300" r:id="rId1"/>
  <headerFooter alignWithMargins="0"/>
  <colBreaks count="1" manualBreakCount="1">
    <brk id="3" min="62" max="4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2"/>
  <sheetViews>
    <sheetView showGridLines="0" zoomScale="115" zoomScaleNormal="115" zoomScaleSheetLayoutView="115" workbookViewId="0">
      <selection activeCell="E11" sqref="E11"/>
    </sheetView>
  </sheetViews>
  <sheetFormatPr defaultColWidth="9.140625" defaultRowHeight="12.75" x14ac:dyDescent="0.2"/>
  <cols>
    <col min="1" max="1" width="4.85546875" style="6" customWidth="1"/>
    <col min="2" max="3" width="5.5703125" style="44" hidden="1" customWidth="1"/>
    <col min="4" max="4" width="81.28515625" style="6" customWidth="1"/>
    <col min="5" max="5" width="6.5703125" style="6" customWidth="1"/>
    <col min="6" max="6" width="6.42578125" style="6" customWidth="1"/>
    <col min="7" max="7" width="8.5703125" style="6" hidden="1" customWidth="1"/>
    <col min="8" max="8" width="5.5703125" style="6" hidden="1" customWidth="1"/>
    <col min="9" max="9" width="7" style="6" customWidth="1"/>
    <col min="10" max="17" width="5.5703125" style="6" customWidth="1"/>
    <col min="18" max="255" width="11.42578125" style="6" customWidth="1"/>
    <col min="256" max="16384" width="9.140625" style="6"/>
  </cols>
  <sheetData>
    <row r="1" spans="1:23" ht="15.75" x14ac:dyDescent="0.25">
      <c r="A1" s="4"/>
      <c r="B1" s="38"/>
      <c r="C1" s="38"/>
      <c r="D1" s="5" t="s">
        <v>0</v>
      </c>
    </row>
    <row r="2" spans="1:23" ht="15.75" x14ac:dyDescent="0.25">
      <c r="A2" s="4"/>
      <c r="B2" s="38"/>
      <c r="C2" s="38"/>
      <c r="D2" s="5" t="s">
        <v>149</v>
      </c>
    </row>
    <row r="3" spans="1:23" ht="15.75" x14ac:dyDescent="0.25">
      <c r="A3" s="4"/>
      <c r="B3" s="38"/>
      <c r="C3" s="38"/>
      <c r="D3" s="4"/>
    </row>
    <row r="4" spans="1:23" ht="15.75" x14ac:dyDescent="0.25">
      <c r="A4" s="4"/>
      <c r="B4" s="38"/>
      <c r="C4" s="38"/>
      <c r="D4" s="5" t="s">
        <v>2</v>
      </c>
    </row>
    <row r="5" spans="1:23" ht="47.25" x14ac:dyDescent="0.25">
      <c r="A5" s="15" t="s">
        <v>3</v>
      </c>
      <c r="B5" s="35" t="b">
        <f>AND($E$55)</f>
        <v>1</v>
      </c>
      <c r="C5" s="35"/>
      <c r="D5" s="16" t="s">
        <v>150</v>
      </c>
      <c r="E5" s="17"/>
    </row>
    <row r="6" spans="1:23" ht="28.5" customHeight="1" x14ac:dyDescent="0.25">
      <c r="A6" s="7"/>
      <c r="B6" s="36"/>
      <c r="C6" s="36"/>
      <c r="D6" s="5" t="s">
        <v>5</v>
      </c>
    </row>
    <row r="7" spans="1:23" ht="31.5" x14ac:dyDescent="0.25">
      <c r="A7" s="18" t="s">
        <v>6</v>
      </c>
      <c r="B7" s="37" t="b">
        <f>AND($E$54)</f>
        <v>1</v>
      </c>
      <c r="C7" s="37"/>
      <c r="D7" s="19" t="s">
        <v>117</v>
      </c>
      <c r="E7" s="17"/>
      <c r="I7" s="47" t="s">
        <v>180</v>
      </c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9"/>
    </row>
    <row r="8" spans="1:23" ht="15.75" x14ac:dyDescent="0.25">
      <c r="A8" s="20" t="s">
        <v>7</v>
      </c>
      <c r="B8" s="37"/>
      <c r="C8" s="37"/>
      <c r="D8" s="19" t="s">
        <v>8</v>
      </c>
      <c r="E8" s="17"/>
      <c r="I8" s="72" t="s">
        <v>109</v>
      </c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</row>
    <row r="9" spans="1:23" ht="15.75" x14ac:dyDescent="0.25">
      <c r="A9" s="21" t="s">
        <v>9</v>
      </c>
      <c r="B9" s="37"/>
      <c r="C9" s="37"/>
      <c r="D9" s="13" t="s">
        <v>10</v>
      </c>
      <c r="E9" s="17"/>
      <c r="I9" s="72" t="s">
        <v>110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</row>
    <row r="10" spans="1:23" ht="31.5" x14ac:dyDescent="0.25">
      <c r="A10" s="20" t="s">
        <v>11</v>
      </c>
      <c r="B10" s="37" t="b">
        <f>AND($E$54)</f>
        <v>1</v>
      </c>
      <c r="C10" s="37"/>
      <c r="D10" s="19" t="s">
        <v>12</v>
      </c>
      <c r="E10" s="17"/>
      <c r="I10" s="69" t="s">
        <v>111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1"/>
    </row>
    <row r="11" spans="1:23" ht="47.25" x14ac:dyDescent="0.25">
      <c r="A11" s="20" t="s">
        <v>13</v>
      </c>
      <c r="B11" s="37" t="b">
        <f>AND($E$53,$E$54)</f>
        <v>1</v>
      </c>
      <c r="C11" s="37"/>
      <c r="D11" s="19" t="s">
        <v>14</v>
      </c>
      <c r="E11" s="17"/>
      <c r="I11" s="69" t="s">
        <v>112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1"/>
    </row>
    <row r="12" spans="1:23" ht="46.5" customHeight="1" x14ac:dyDescent="0.25">
      <c r="A12" s="9"/>
      <c r="B12" s="38"/>
      <c r="C12" s="38"/>
      <c r="D12" s="10" t="s">
        <v>15</v>
      </c>
      <c r="I12" s="69" t="s">
        <v>113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1"/>
    </row>
    <row r="13" spans="1:23" ht="15.75" x14ac:dyDescent="0.25">
      <c r="A13" s="22" t="s">
        <v>16</v>
      </c>
      <c r="B13" s="39"/>
      <c r="C13" s="39"/>
      <c r="D13" s="23" t="s">
        <v>17</v>
      </c>
      <c r="E13" s="14"/>
      <c r="I13" s="66" t="s">
        <v>114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</row>
    <row r="14" spans="1:23" ht="15.75" x14ac:dyDescent="0.25">
      <c r="A14" s="20" t="s">
        <v>7</v>
      </c>
      <c r="B14" s="37" t="b">
        <f t="shared" ref="B14:B19" si="0">AND($E$55)</f>
        <v>1</v>
      </c>
      <c r="C14" s="37"/>
      <c r="D14" s="19" t="s">
        <v>18</v>
      </c>
      <c r="E14" s="17"/>
      <c r="I14" s="46"/>
    </row>
    <row r="15" spans="1:23" ht="47.25" x14ac:dyDescent="0.25">
      <c r="A15" s="20" t="s">
        <v>9</v>
      </c>
      <c r="B15" s="37" t="b">
        <f t="shared" si="0"/>
        <v>1</v>
      </c>
      <c r="C15" s="37"/>
      <c r="D15" s="19" t="s">
        <v>19</v>
      </c>
      <c r="E15" s="17"/>
    </row>
    <row r="16" spans="1:23" ht="31.5" x14ac:dyDescent="0.25">
      <c r="A16" s="20" t="s">
        <v>20</v>
      </c>
      <c r="B16" s="37" t="b">
        <f t="shared" si="0"/>
        <v>1</v>
      </c>
      <c r="C16" s="37"/>
      <c r="D16" s="19" t="s">
        <v>21</v>
      </c>
      <c r="E16" s="17"/>
    </row>
    <row r="17" spans="1:6" ht="31.5" x14ac:dyDescent="0.25">
      <c r="A17" s="20" t="s">
        <v>22</v>
      </c>
      <c r="B17" s="37" t="b">
        <f t="shared" si="0"/>
        <v>1</v>
      </c>
      <c r="C17" s="37"/>
      <c r="D17" s="19" t="s">
        <v>23</v>
      </c>
      <c r="E17" s="17"/>
    </row>
    <row r="18" spans="1:6" ht="31.5" x14ac:dyDescent="0.25">
      <c r="A18" s="20" t="s">
        <v>24</v>
      </c>
      <c r="B18" s="37" t="b">
        <f t="shared" si="0"/>
        <v>1</v>
      </c>
      <c r="C18" s="37"/>
      <c r="D18" s="19" t="s">
        <v>25</v>
      </c>
      <c r="E18" s="17"/>
    </row>
    <row r="19" spans="1:6" ht="15.75" x14ac:dyDescent="0.25">
      <c r="A19" s="20" t="s">
        <v>26</v>
      </c>
      <c r="B19" s="37" t="b">
        <f t="shared" si="0"/>
        <v>1</v>
      </c>
      <c r="C19" s="37"/>
      <c r="D19" s="19" t="s">
        <v>27</v>
      </c>
      <c r="E19" s="17"/>
    </row>
    <row r="20" spans="1:6" ht="45.75" customHeight="1" x14ac:dyDescent="0.25">
      <c r="A20" s="9"/>
      <c r="B20" s="38"/>
      <c r="C20" s="38"/>
      <c r="D20" s="5" t="s">
        <v>28</v>
      </c>
    </row>
    <row r="21" spans="1:6" ht="15.75" x14ac:dyDescent="0.25">
      <c r="A21" s="21" t="s">
        <v>29</v>
      </c>
      <c r="B21" s="37" t="b">
        <f>AND($E$53,$E$55,$E$56)</f>
        <v>1</v>
      </c>
      <c r="C21" s="37"/>
      <c r="D21" s="13" t="s">
        <v>30</v>
      </c>
      <c r="E21" s="17"/>
    </row>
    <row r="22" spans="1:6" ht="94.5" x14ac:dyDescent="0.2">
      <c r="A22" s="20" t="s">
        <v>31</v>
      </c>
      <c r="B22" s="37" t="b">
        <f>AND($E$56,$E$59)</f>
        <v>1</v>
      </c>
      <c r="C22" s="37"/>
      <c r="D22" s="19" t="s">
        <v>119</v>
      </c>
      <c r="E22" s="17"/>
    </row>
    <row r="23" spans="1:6" ht="31.5" x14ac:dyDescent="0.25">
      <c r="A23" s="20" t="s">
        <v>32</v>
      </c>
      <c r="B23" s="37" t="b">
        <f>AND($E$56,$E$57)</f>
        <v>1</v>
      </c>
      <c r="C23" s="37"/>
      <c r="D23" s="19" t="s">
        <v>118</v>
      </c>
      <c r="E23" s="17"/>
    </row>
    <row r="24" spans="1:6" ht="31.5" x14ac:dyDescent="0.25">
      <c r="A24" s="24" t="s">
        <v>33</v>
      </c>
      <c r="B24" s="40" t="b">
        <f>AND($E$57,$E$58)</f>
        <v>1</v>
      </c>
      <c r="C24" s="40"/>
      <c r="D24" s="19" t="s">
        <v>34</v>
      </c>
      <c r="E24" s="17"/>
    </row>
    <row r="25" spans="1:6" ht="31.5" x14ac:dyDescent="0.25">
      <c r="A25" s="18" t="s">
        <v>35</v>
      </c>
      <c r="B25" s="40" t="b">
        <f>AND($E$57)</f>
        <v>1</v>
      </c>
      <c r="C25" s="40"/>
      <c r="D25" s="19" t="s">
        <v>36</v>
      </c>
      <c r="E25" s="17"/>
    </row>
    <row r="26" spans="1:6" ht="26.25" customHeight="1" x14ac:dyDescent="0.25">
      <c r="A26" s="8"/>
      <c r="B26" s="41"/>
      <c r="C26" s="41"/>
      <c r="D26" s="5" t="s">
        <v>37</v>
      </c>
      <c r="E26" s="11" t="s">
        <v>38</v>
      </c>
      <c r="F26" s="11" t="s">
        <v>39</v>
      </c>
    </row>
    <row r="27" spans="1:6" ht="31.5" x14ac:dyDescent="0.2">
      <c r="A27" s="18" t="s">
        <v>6</v>
      </c>
      <c r="B27" s="42" t="b">
        <f>AND($E$58)</f>
        <v>1</v>
      </c>
      <c r="C27" s="42" t="b">
        <f>AND($E$59)</f>
        <v>1</v>
      </c>
      <c r="D27" s="34" t="s">
        <v>154</v>
      </c>
      <c r="E27" s="17"/>
      <c r="F27" s="17"/>
    </row>
    <row r="28" spans="1:6" ht="31.5" x14ac:dyDescent="0.2">
      <c r="A28" s="18" t="s">
        <v>16</v>
      </c>
      <c r="B28" s="42" t="b">
        <f t="shared" ref="B28:B46" si="1">AND($E$58)</f>
        <v>1</v>
      </c>
      <c r="C28" s="42" t="b">
        <f t="shared" ref="B28:C48" si="2">AND($E$59)</f>
        <v>1</v>
      </c>
      <c r="D28" s="34" t="s">
        <v>155</v>
      </c>
      <c r="E28" s="17"/>
      <c r="F28" s="17"/>
    </row>
    <row r="29" spans="1:6" ht="31.5" x14ac:dyDescent="0.2">
      <c r="A29" s="18" t="s">
        <v>44</v>
      </c>
      <c r="B29" s="42" t="b">
        <f t="shared" si="1"/>
        <v>1</v>
      </c>
      <c r="C29" s="42" t="b">
        <f t="shared" si="2"/>
        <v>1</v>
      </c>
      <c r="D29" s="34" t="s">
        <v>156</v>
      </c>
      <c r="E29" s="17"/>
      <c r="F29" s="17"/>
    </row>
    <row r="30" spans="1:6" ht="31.5" x14ac:dyDescent="0.2">
      <c r="A30" s="18" t="s">
        <v>46</v>
      </c>
      <c r="B30" s="42" t="b">
        <f t="shared" si="1"/>
        <v>1</v>
      </c>
      <c r="C30" s="42" t="b">
        <f t="shared" si="2"/>
        <v>1</v>
      </c>
      <c r="D30" s="34" t="s">
        <v>157</v>
      </c>
      <c r="E30" s="17"/>
      <c r="F30" s="17"/>
    </row>
    <row r="31" spans="1:6" ht="31.5" x14ac:dyDescent="0.2">
      <c r="A31" s="18" t="s">
        <v>50</v>
      </c>
      <c r="B31" s="42" t="b">
        <f t="shared" si="1"/>
        <v>1</v>
      </c>
      <c r="C31" s="42" t="b">
        <f t="shared" si="2"/>
        <v>1</v>
      </c>
      <c r="D31" s="34" t="s">
        <v>158</v>
      </c>
      <c r="E31" s="17"/>
      <c r="F31" s="17"/>
    </row>
    <row r="32" spans="1:6" ht="31.5" x14ac:dyDescent="0.2">
      <c r="A32" s="18" t="s">
        <v>52</v>
      </c>
      <c r="B32" s="42" t="b">
        <f t="shared" si="1"/>
        <v>1</v>
      </c>
      <c r="C32" s="42" t="b">
        <f t="shared" si="2"/>
        <v>1</v>
      </c>
      <c r="D32" s="34" t="s">
        <v>159</v>
      </c>
      <c r="E32" s="17"/>
      <c r="F32" s="17"/>
    </row>
    <row r="33" spans="1:6" ht="31.5" x14ac:dyDescent="0.2">
      <c r="A33" s="18" t="s">
        <v>54</v>
      </c>
      <c r="B33" s="42" t="b">
        <f t="shared" si="1"/>
        <v>1</v>
      </c>
      <c r="C33" s="42" t="b">
        <f t="shared" si="2"/>
        <v>1</v>
      </c>
      <c r="D33" s="34" t="s">
        <v>160</v>
      </c>
      <c r="E33" s="17"/>
      <c r="F33" s="17"/>
    </row>
    <row r="34" spans="1:6" ht="31.5" x14ac:dyDescent="0.2">
      <c r="A34" s="18" t="s">
        <v>56</v>
      </c>
      <c r="B34" s="42" t="b">
        <f t="shared" si="1"/>
        <v>1</v>
      </c>
      <c r="C34" s="42" t="b">
        <f t="shared" si="2"/>
        <v>1</v>
      </c>
      <c r="D34" s="34" t="s">
        <v>161</v>
      </c>
      <c r="E34" s="17"/>
      <c r="F34" s="17"/>
    </row>
    <row r="35" spans="1:6" ht="31.5" x14ac:dyDescent="0.2">
      <c r="A35" s="18" t="s">
        <v>62</v>
      </c>
      <c r="B35" s="42" t="b">
        <f t="shared" si="1"/>
        <v>1</v>
      </c>
      <c r="C35" s="42" t="b">
        <f t="shared" si="2"/>
        <v>1</v>
      </c>
      <c r="D35" s="34" t="s">
        <v>162</v>
      </c>
      <c r="E35" s="17"/>
      <c r="F35" s="17"/>
    </row>
    <row r="36" spans="1:6" ht="31.5" x14ac:dyDescent="0.2">
      <c r="A36" s="18" t="s">
        <v>66</v>
      </c>
      <c r="B36" s="42" t="b">
        <f t="shared" si="1"/>
        <v>1</v>
      </c>
      <c r="C36" s="42" t="b">
        <f t="shared" si="2"/>
        <v>1</v>
      </c>
      <c r="D36" s="34" t="s">
        <v>163</v>
      </c>
      <c r="E36" s="17"/>
      <c r="F36" s="17"/>
    </row>
    <row r="37" spans="1:6" ht="31.5" x14ac:dyDescent="0.2">
      <c r="A37" s="18" t="s">
        <v>68</v>
      </c>
      <c r="B37" s="42" t="b">
        <f t="shared" si="1"/>
        <v>1</v>
      </c>
      <c r="C37" s="42" t="b">
        <f t="shared" si="2"/>
        <v>1</v>
      </c>
      <c r="D37" s="34" t="s">
        <v>164</v>
      </c>
      <c r="E37" s="17"/>
      <c r="F37" s="17"/>
    </row>
    <row r="38" spans="1:6" ht="31.5" x14ac:dyDescent="0.2">
      <c r="A38" s="18" t="s">
        <v>70</v>
      </c>
      <c r="B38" s="42" t="b">
        <f t="shared" si="1"/>
        <v>1</v>
      </c>
      <c r="C38" s="42" t="b">
        <f t="shared" si="2"/>
        <v>1</v>
      </c>
      <c r="D38" s="34" t="s">
        <v>165</v>
      </c>
      <c r="E38" s="17"/>
      <c r="F38" s="17"/>
    </row>
    <row r="39" spans="1:6" ht="31.5" x14ac:dyDescent="0.2">
      <c r="A39" s="18" t="s">
        <v>72</v>
      </c>
      <c r="B39" s="42" t="b">
        <f t="shared" si="1"/>
        <v>1</v>
      </c>
      <c r="C39" s="42" t="b">
        <f t="shared" si="2"/>
        <v>1</v>
      </c>
      <c r="D39" s="34" t="s">
        <v>166</v>
      </c>
      <c r="E39" s="17"/>
      <c r="F39" s="17"/>
    </row>
    <row r="40" spans="1:6" ht="31.5" x14ac:dyDescent="0.2">
      <c r="A40" s="18" t="s">
        <v>78</v>
      </c>
      <c r="B40" s="42" t="b">
        <f t="shared" si="1"/>
        <v>1</v>
      </c>
      <c r="C40" s="42" t="b">
        <f t="shared" si="2"/>
        <v>1</v>
      </c>
      <c r="D40" s="34" t="s">
        <v>167</v>
      </c>
      <c r="E40" s="17"/>
      <c r="F40" s="17"/>
    </row>
    <row r="41" spans="1:6" ht="47.25" x14ac:dyDescent="0.2">
      <c r="A41" s="18" t="s">
        <v>90</v>
      </c>
      <c r="B41" s="42" t="b">
        <f t="shared" si="1"/>
        <v>1</v>
      </c>
      <c r="C41" s="42" t="b">
        <f t="shared" si="2"/>
        <v>1</v>
      </c>
      <c r="D41" s="34" t="s">
        <v>168</v>
      </c>
      <c r="E41" s="17"/>
      <c r="F41" s="17"/>
    </row>
    <row r="42" spans="1:6" ht="31.5" x14ac:dyDescent="0.2">
      <c r="A42" s="18" t="s">
        <v>94</v>
      </c>
      <c r="B42" s="42" t="b">
        <f t="shared" si="1"/>
        <v>1</v>
      </c>
      <c r="C42" s="42" t="b">
        <f t="shared" si="2"/>
        <v>1</v>
      </c>
      <c r="D42" s="34" t="s">
        <v>169</v>
      </c>
      <c r="E42" s="17"/>
      <c r="F42" s="17"/>
    </row>
    <row r="43" spans="1:6" ht="31.5" x14ac:dyDescent="0.2">
      <c r="A43" s="18" t="s">
        <v>96</v>
      </c>
      <c r="B43" s="42" t="b">
        <f t="shared" si="1"/>
        <v>1</v>
      </c>
      <c r="C43" s="42" t="b">
        <f t="shared" si="2"/>
        <v>1</v>
      </c>
      <c r="D43" s="34" t="s">
        <v>170</v>
      </c>
      <c r="E43" s="17"/>
      <c r="F43" s="17"/>
    </row>
    <row r="44" spans="1:6" ht="31.5" x14ac:dyDescent="0.2">
      <c r="A44" s="18" t="s">
        <v>151</v>
      </c>
      <c r="B44" s="42" t="b">
        <f t="shared" si="1"/>
        <v>1</v>
      </c>
      <c r="C44" s="42" t="b">
        <f t="shared" si="2"/>
        <v>1</v>
      </c>
      <c r="D44" s="34" t="s">
        <v>171</v>
      </c>
      <c r="E44" s="17"/>
      <c r="F44" s="17"/>
    </row>
    <row r="45" spans="1:6" ht="31.5" x14ac:dyDescent="0.2">
      <c r="A45" s="18" t="s">
        <v>152</v>
      </c>
      <c r="B45" s="42" t="b">
        <f t="shared" si="1"/>
        <v>1</v>
      </c>
      <c r="C45" s="42" t="b">
        <f t="shared" si="2"/>
        <v>1</v>
      </c>
      <c r="D45" s="34" t="s">
        <v>172</v>
      </c>
      <c r="E45" s="17"/>
      <c r="F45" s="17"/>
    </row>
    <row r="46" spans="1:6" ht="31.5" x14ac:dyDescent="0.2">
      <c r="A46" s="18" t="s">
        <v>153</v>
      </c>
      <c r="B46" s="42" t="b">
        <f t="shared" si="1"/>
        <v>1</v>
      </c>
      <c r="C46" s="42" t="b">
        <f t="shared" si="2"/>
        <v>1</v>
      </c>
      <c r="D46" s="34" t="s">
        <v>173</v>
      </c>
      <c r="E46" s="17"/>
      <c r="F46" s="17"/>
    </row>
    <row r="47" spans="1:6" ht="15.75" x14ac:dyDescent="0.25">
      <c r="A47" s="8"/>
      <c r="B47" s="41"/>
      <c r="C47" s="41"/>
      <c r="D47" s="12"/>
    </row>
    <row r="48" spans="1:6" ht="47.25" x14ac:dyDescent="0.25">
      <c r="A48" s="18" t="s">
        <v>104</v>
      </c>
      <c r="B48" s="42" t="b">
        <f t="shared" si="2"/>
        <v>1</v>
      </c>
      <c r="C48" s="42"/>
      <c r="D48" s="25" t="s">
        <v>105</v>
      </c>
      <c r="E48" s="17"/>
    </row>
    <row r="49" spans="1:6" hidden="1" x14ac:dyDescent="0.2"/>
    <row r="50" spans="1:6" hidden="1" x14ac:dyDescent="0.2"/>
    <row r="51" spans="1:6" hidden="1" x14ac:dyDescent="0.2"/>
    <row r="52" spans="1:6" ht="25.5" hidden="1" x14ac:dyDescent="0.2">
      <c r="A52" s="2">
        <v>10</v>
      </c>
      <c r="B52" s="43"/>
      <c r="C52" s="43"/>
      <c r="D52" s="1" t="s">
        <v>109</v>
      </c>
      <c r="E52" t="b">
        <f>AND(E53:E54)</f>
        <v>1</v>
      </c>
    </row>
    <row r="53" spans="1:6" hidden="1" x14ac:dyDescent="0.2">
      <c r="A53" s="2">
        <v>11</v>
      </c>
      <c r="B53" s="43"/>
      <c r="C53" s="43"/>
      <c r="D53" s="1" t="s">
        <v>115</v>
      </c>
      <c r="E53" s="3" t="b">
        <f>(E11=E21)</f>
        <v>1</v>
      </c>
      <c r="F53" s="6">
        <v>3.5</v>
      </c>
    </row>
    <row r="54" spans="1:6" customFormat="1" hidden="1" x14ac:dyDescent="0.2">
      <c r="A54" s="2">
        <v>12</v>
      </c>
      <c r="B54" s="43"/>
      <c r="C54" s="43"/>
      <c r="D54" s="1" t="s">
        <v>116</v>
      </c>
      <c r="E54" s="3" t="b">
        <f>(E11&lt;=SUM(E7,E10))</f>
        <v>1</v>
      </c>
      <c r="F54" t="s">
        <v>174</v>
      </c>
    </row>
    <row r="55" spans="1:6" customFormat="1" hidden="1" x14ac:dyDescent="0.2">
      <c r="A55" s="2">
        <v>20</v>
      </c>
      <c r="B55" s="43"/>
      <c r="C55" s="43"/>
      <c r="D55" s="1" t="s">
        <v>110</v>
      </c>
      <c r="E55" s="3" t="b">
        <f>(E5=SUM(E14:E19,E21))</f>
        <v>1</v>
      </c>
      <c r="F55" t="s">
        <v>175</v>
      </c>
    </row>
    <row r="56" spans="1:6" customFormat="1" hidden="1" x14ac:dyDescent="0.2">
      <c r="A56" s="2">
        <v>30</v>
      </c>
      <c r="B56" s="43"/>
      <c r="C56" s="43"/>
      <c r="D56" s="1" t="s">
        <v>111</v>
      </c>
      <c r="E56" s="3" t="b">
        <f>(E21=SUM(E22,E23))</f>
        <v>1</v>
      </c>
      <c r="F56" t="s">
        <v>176</v>
      </c>
    </row>
    <row r="57" spans="1:6" customFormat="1" hidden="1" x14ac:dyDescent="0.2">
      <c r="A57" s="2">
        <v>40</v>
      </c>
      <c r="B57" s="43"/>
      <c r="C57" s="43"/>
      <c r="D57" s="1" t="s">
        <v>112</v>
      </c>
      <c r="E57" s="3" t="b">
        <f>(E23=SUM(E24:E25))</f>
        <v>1</v>
      </c>
      <c r="F57" t="s">
        <v>177</v>
      </c>
    </row>
    <row r="58" spans="1:6" customFormat="1" ht="25.5" hidden="1" x14ac:dyDescent="0.2">
      <c r="A58" s="2">
        <v>50</v>
      </c>
      <c r="B58" s="43"/>
      <c r="C58" s="43"/>
      <c r="D58" s="1" t="s">
        <v>113</v>
      </c>
      <c r="E58" t="b">
        <f>(E24=SUM(E27:E46))</f>
        <v>1</v>
      </c>
      <c r="F58" t="s">
        <v>178</v>
      </c>
    </row>
    <row r="59" spans="1:6" customFormat="1" ht="25.5" hidden="1" x14ac:dyDescent="0.2">
      <c r="A59" s="2">
        <v>60</v>
      </c>
      <c r="B59" s="43"/>
      <c r="C59" s="43"/>
      <c r="D59" s="1" t="s">
        <v>114</v>
      </c>
      <c r="E59" t="b">
        <f>(E22=SUM(F27:F46,E48))</f>
        <v>1</v>
      </c>
      <c r="F59" t="s">
        <v>179</v>
      </c>
    </row>
    <row r="60" spans="1:6" customFormat="1" hidden="1" x14ac:dyDescent="0.2">
      <c r="A60" s="2"/>
      <c r="B60" s="43"/>
      <c r="C60" s="43"/>
      <c r="D60" s="1"/>
      <c r="E60" s="6" t="b">
        <f>AND($E$53:$E$59)</f>
        <v>1</v>
      </c>
    </row>
    <row r="61" spans="1:6" customFormat="1" x14ac:dyDescent="0.2">
      <c r="A61" s="6"/>
      <c r="B61" s="44"/>
      <c r="C61" s="44"/>
      <c r="D61" s="6"/>
      <c r="E61" s="6"/>
    </row>
    <row r="62" spans="1:6" customFormat="1" x14ac:dyDescent="0.2">
      <c r="A62" s="6"/>
      <c r="B62" s="44"/>
      <c r="C62" s="44"/>
      <c r="D62" s="6"/>
      <c r="E62" s="6"/>
    </row>
  </sheetData>
  <sheetProtection algorithmName="SHA-512" hashValue="sEVZ+i9fAGZOOVSjEjd6sHzZPKcw9cWmvvtCIRfQgFR3hPXJ3wt3VsoAmgRW2/JB0GTq17irWjAp36kXDaK18w==" saltValue="mH7obw0foDQN0SqFAWDNlw==" spinCount="100000" sheet="1" selectLockedCells="1"/>
  <mergeCells count="6">
    <mergeCell ref="I13:W13"/>
    <mergeCell ref="I12:W12"/>
    <mergeCell ref="I11:W11"/>
    <mergeCell ref="I10:W10"/>
    <mergeCell ref="I8:W8"/>
    <mergeCell ref="I9:W9"/>
  </mergeCells>
  <conditionalFormatting sqref="H1:H59">
    <cfRule type="expression" priority="3">
      <formula>$E$60</formula>
    </cfRule>
    <cfRule type="expression" dxfId="3" priority="4">
      <formula>NOT($E$60)</formula>
    </cfRule>
  </conditionalFormatting>
  <conditionalFormatting sqref="E5 E7 E10:E11 E14:E19 E21:E25 E27:F46 E48">
    <cfRule type="expression" priority="1">
      <formula>B5</formula>
    </cfRule>
    <cfRule type="expression" dxfId="2" priority="2">
      <formula>NOT(B5)</formula>
    </cfRule>
  </conditionalFormatting>
  <conditionalFormatting sqref="I8">
    <cfRule type="expression" dxfId="1" priority="7">
      <formula>NOT($E$52)</formula>
    </cfRule>
  </conditionalFormatting>
  <conditionalFormatting sqref="I9:I13">
    <cfRule type="expression" dxfId="0" priority="5">
      <formula>NOT(E55)</formula>
    </cfRule>
  </conditionalFormatting>
  <pageMargins left="0.78749999999999998" right="0.78749999999999998" top="1.0527777777777778" bottom="1.0527777777777778" header="0.78749999999999998" footer="0.78749999999999998"/>
  <pageSetup scale="3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ОС</vt:lpstr>
      <vt:lpstr>KO</vt:lpstr>
      <vt:lpstr>ОС!Print_Area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Georgieva</dc:creator>
  <cp:lastModifiedBy>Maria Georgieva</cp:lastModifiedBy>
  <dcterms:created xsi:type="dcterms:W3CDTF">2019-10-09T11:22:15Z</dcterms:created>
  <dcterms:modified xsi:type="dcterms:W3CDTF">2019-10-14T17:14:53Z</dcterms:modified>
</cp:coreProperties>
</file>